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52" documentId="120_S{2AC9BD13-BADA-5192-A53E-5A8FF88502F6}" xr6:coauthVersionLast="47" xr6:coauthVersionMax="47" xr10:uidLastSave="{46122A73-D8B0-4958-933F-0B5B2A33568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I8" i="5"/>
  <c r="J8" i="5"/>
  <c r="I9" i="5"/>
  <c r="J9" i="5"/>
  <c r="B8" i="5"/>
  <c r="B9"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G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<sst xmlns="http://schemas.openxmlformats.org/spreadsheetml/2006/main" count="181556" uniqueCount="39153">
  <si>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</si>
  <si>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</si>
  <si>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</si>
  <si>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</si>
  <si>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</si>
  <si>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</si>
  <si>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</si>
  <si>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</si>
  <si>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</si>
  <si>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</si>
  <si>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</si>
  <si>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</si>
  <si>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</si>
  <si>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</si>
  <si>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</si>
  <si>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</si>
  <si>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</si>
  <si>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</si>
  <si>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</si>
  <si>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</si>
  <si>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</si>
  <si>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</si>
  <si>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</si>
  <si>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</si>
  <si>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</si>
  <si>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</si>
  <si>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</si>
  <si>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</si>
  <si>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</si>
  <si>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</si>
  <si>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</si>
  <si>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</si>
  <si>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</si>
  <si>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</si>
  <si>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</si>
  <si>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</si>
  <si>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</si>
  <si>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</si>
  <si>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</si>
  <si>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</si>
  <si>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</si>
  <si>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</si>
  <si>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</si>
  <si>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</si>
  <si>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</si>
  <si>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</si>
  <si>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</si>
  <si>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</si>
  <si>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</si>
  <si>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</si>
  <si>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</si>
  <si>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</si>
  <si>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</si>
  <si>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</si>
  <si>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</si>
  <si>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</si>
  <si>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</si>
  <si>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</si>
  <si>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</si>
  <si>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</si>
  <si>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</si>
  <si>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</si>
  <si>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</si>
  <si>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</si>
  <si>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</si>
  <si>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</si>
  <si>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</si>
  <si>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</si>
  <si>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</si>
  <si>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</si>
  <si>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</si>
  <si>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</si>
  <si>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</si>
  <si>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</si>
  <si>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</si>
  <si>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</si>
  <si>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</si>
  <si>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</si>
  <si>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</si>
  <si>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</si>
  <si>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</si>
  <si>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</si>
  <si>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</si>
  <si>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</si>
  <si>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</si>
  <si>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</si>
  <si>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</si>
  <si>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</si>
  <si>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</si>
  <si>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</si>
  <si>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</si>
  <si>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</si>
  <si>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</si>
  <si>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</si>
  <si>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</si>
  <si>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</si>
  <si>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</si>
  <si>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</si>
  <si>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</si>
  <si>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</si>
  <si>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</si>
  <si>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</si>
  <si>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</si>
  <si>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</si>
  <si>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</si>
  <si>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</si>
  <si>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</si>
  <si>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</si>
  <si>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</si>
  <si>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</si>
  <si>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</si>
  <si>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</si>
  <si>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</si>
  <si>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</si>
  <si>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</si>
  <si>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</si>
  <si>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</si>
  <si>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</si>
  <si>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</si>
  <si>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</si>
  <si>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</si>
  <si>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</si>
  <si>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</si>
  <si>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</si>
  <si>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</si>
  <si>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</si>
  <si>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</si>
  <si>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</si>
  <si>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</si>
  <si>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</si>
  <si>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</si>
  <si>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</si>
  <si>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</si>
  <si>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</si>
  <si>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</si>
  <si>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</si>
  <si>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</si>
  <si>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</si>
  <si>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</si>
  <si>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</si>
  <si>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</si>
  <si>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</si>
  <si>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</si>
  <si>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</si>
  <si>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</si>
  <si>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</si>
  <si>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</si>
  <si>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</si>
  <si>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</si>
  <si>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</si>
  <si>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</si>
  <si>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</si>
  <si>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</si>
  <si>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</si>
  <si>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</si>
  <si>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</si>
  <si>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</si>
  <si>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</si>
  <si>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</si>
  <si>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</si>
  <si>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</si>
  <si>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</si>
  <si>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</si>
  <si>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</si>
  <si>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</si>
  <si>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</si>
  <si>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</si>
  <si>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</si>
  <si>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</si>
  <si>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</si>
  <si>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</si>
  <si>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</si>
  <si>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</si>
  <si>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</si>
  <si>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</si>
  <si>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</si>
  <si>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</si>
  <si>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</si>
  <si>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</si>
  <si>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</si>
  <si>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</si>
  <si>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</si>
  <si>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</si>
  <si>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</si>
  <si>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</si>
  <si>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</si>
  <si>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</si>
  <si>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</si>
  <si>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</si>
  <si>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</si>
  <si>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</si>
  <si>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</si>
  <si>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</si>
  <si>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</si>
  <si>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</si>
  <si>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</si>
  <si>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</si>
  <si>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</si>
  <si>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</si>
  <si>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</si>
  <si>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</si>
  <si>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</si>
  <si>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</si>
  <si>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</si>
  <si>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</si>
  <si>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</si>
  <si>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</si>
  <si>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</si>
  <si>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</si>
  <si>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</si>
  <si>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</si>
  <si>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</si>
  <si>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</si>
  <si>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</si>
  <si>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</si>
  <si>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</si>
  <si>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</si>
  <si>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</si>
  <si>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</si>
  <si>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</si>
  <si>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</si>
  <si>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</si>
  <si>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</si>
  <si>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</si>
  <si>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</si>
  <si>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</si>
  <si>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</si>
  <si>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</si>
  <si>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</si>
  <si>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</si>
  <si>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</si>
  <si>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</si>
  <si>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</si>
  <si>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</si>
  <si>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</si>
  <si>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</si>
  <si>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</si>
  <si>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</si>
  <si>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</si>
  <si>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</si>
  <si>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</si>
  <si>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</si>
  <si>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</si>
  <si>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</si>
  <si>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</si>
  <si>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</si>
  <si>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</si>
  <si>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</si>
  <si>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</si>
  <si>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</si>
  <si>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</si>
  <si>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</si>
  <si>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</si>
  <si>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</si>
  <si>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</si>
  <si>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</si>
  <si>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</si>
  <si>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</si>
  <si>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</si>
  <si>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</si>
  <si>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</si>
  <si>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</si>
  <si>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</si>
  <si>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</si>
  <si>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</si>
  <si>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</si>
  <si>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</si>
  <si>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</si>
  <si>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</si>
  <si>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</si>
  <si>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</si>
  <si>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</si>
  <si>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</si>
  <si>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</si>
  <si>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</si>
  <si>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</si>
  <si>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</si>
  <si>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</si>
  <si>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</si>
  <si>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</si>
  <si>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</si>
  <si>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</si>
  <si>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</si>
  <si>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</si>
  <si>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</si>
  <si>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</si>
  <si>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</si>
  <si>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</si>
  <si>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</si>
  <si>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</si>
  <si>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</si>
  <si>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</si>
  <si>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</si>
  <si>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</si>
  <si>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</si>
  <si>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</si>
  <si>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</si>
  <si>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</si>
  <si>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</si>
  <si>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</si>
  <si>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</si>
  <si>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</si>
  <si>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</si>
  <si>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</si>
  <si>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</si>
  <si>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</si>
  <si>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</si>
  <si>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</si>
  <si>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</si>
  <si>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</si>
  <si>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</si>
  <si>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</si>
  <si>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</si>
  <si>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</si>
  <si>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</si>
  <si>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</si>
  <si>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</si>
  <si>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</si>
  <si>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</si>
  <si>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</si>
  <si>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</si>
  <si>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</si>
  <si>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</si>
  <si>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</si>
  <si>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</si>
  <si>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</si>
  <si>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</si>
  <si>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</si>
  <si>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</si>
  <si>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</si>
  <si>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</si>
  <si>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</si>
  <si>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</si>
  <si>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</si>
  <si>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</si>
  <si>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</si>
  <si>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</si>
  <si>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</si>
  <si>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</si>
  <si>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</si>
  <si>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</si>
  <si>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</si>
  <si>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</si>
  <si>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</si>
  <si>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</si>
  <si>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</si>
  <si>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</si>
  <si>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</si>
  <si>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</si>
  <si>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</si>
  <si>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</si>
  <si>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</si>
  <si>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</si>
  <si>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</si>
  <si>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</si>
  <si>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</si>
  <si>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</si>
  <si>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</si>
  <si>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</si>
  <si>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</si>
  <si>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</si>
  <si>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</si>
  <si>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</si>
  <si>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</si>
  <si>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</si>
  <si>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</si>
  <si>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</si>
  <si>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</si>
  <si>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</si>
  <si>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</si>
  <si>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</si>
  <si>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</si>
  <si>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</si>
  <si>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</si>
  <si>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</si>
  <si>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</si>
  <si>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</si>
  <si>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</si>
  <si>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</si>
  <si>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</si>
  <si>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</si>
  <si>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</si>
  <si>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</si>
  <si>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</si>
  <si>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</si>
  <si>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</si>
  <si>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</si>
  <si>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</si>
  <si>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</si>
  <si>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</si>
  <si>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</si>
  <si>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</si>
  <si>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</si>
  <si>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</si>
  <si>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</si>
  <si>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</si>
  <si>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</si>
  <si>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</si>
  <si>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</si>
  <si>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</si>
  <si>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</si>
  <si>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</si>
  <si>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</si>
  <si>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</si>
  <si>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</si>
  <si>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</si>
  <si>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</si>
  <si>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</si>
  <si>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</si>
  <si>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</si>
  <si>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</si>
  <si>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</si>
  <si>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</si>
  <si>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</si>
  <si>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</si>
  <si>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</si>
  <si>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</si>
  <si>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</si>
  <si>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</si>
  <si>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</si>
  <si>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</si>
  <si>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</si>
  <si>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</si>
  <si>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</si>
  <si>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</si>
  <si>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</si>
  <si>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</si>
  <si>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</si>
  <si>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</si>
  <si>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</si>
  <si>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</si>
  <si>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</si>
  <si>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</si>
  <si>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</si>
  <si>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</si>
  <si>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</si>
  <si>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</si>
  <si>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</si>
  <si>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</si>
  <si>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</si>
  <si>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</si>
  <si>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</si>
  <si>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</si>
  <si>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</si>
  <si>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</si>
  <si>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</si>
  <si>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</si>
  <si>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</si>
  <si>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</si>
  <si>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</si>
  <si>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</si>
  <si>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</si>
  <si>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</si>
  <si>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</si>
  <si>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</si>
  <si>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</si>
  <si>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</si>
  <si>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</si>
  <si>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</si>
  <si>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</si>
  <si>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</si>
  <si>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</si>
  <si>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</si>
  <si>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</si>
  <si>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</si>
  <si>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</si>
  <si>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</si>
  <si>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</si>
  <si>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</si>
  <si>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</si>
  <si>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</si>
  <si>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</si>
  <si>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</si>
  <si>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</si>
  <si>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</si>
  <si>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</si>
  <si>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</si>
  <si>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</si>
  <si>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</si>
  <si>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</si>
  <si>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</si>
  <si>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</si>
  <si>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</si>
  <si>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</si>
  <si>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</si>
  <si>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</si>
  <si>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</si>
  <si>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</si>
  <si>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</si>
  <si>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</si>
  <si>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</si>
  <si>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</si>
  <si>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</si>
  <si>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</si>
  <si>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</si>
  <si>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</si>
  <si>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</si>
  <si>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</si>
  <si>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</si>
  <si>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</si>
  <si>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</si>
  <si>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</si>
  <si>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</si>
  <si>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</si>
  <si>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</si>
  <si>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</si>
  <si>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</si>
  <si>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</si>
  <si>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</si>
  <si>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</si>
  <si>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</si>
  <si>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</si>
  <si>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</si>
  <si>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</si>
  <si>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</si>
  <si>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</si>
  <si>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</si>
  <si>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</si>
  <si>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</si>
  <si>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</si>
  <si>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</si>
  <si>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</si>
  <si>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</si>
  <si>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</si>
  <si>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</si>
  <si>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</si>
  <si>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</si>
  <si>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</si>
  <si>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</si>
  <si>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</si>
  <si>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</si>
  <si>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</si>
  <si>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</si>
  <si>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</si>
  <si>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</si>
  <si>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</si>
  <si>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</si>
  <si>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</si>
  <si>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</si>
  <si>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</si>
  <si>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</si>
  <si>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</si>
  <si>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</si>
  <si>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</si>
  <si>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</si>
  <si>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</si>
  <si>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</si>
  <si>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</si>
  <si>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</si>
  <si>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</si>
  <si>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</si>
  <si>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</si>
  <si>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</si>
  <si>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</si>
  <si>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</si>
  <si>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</si>
  <si>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</si>
  <si>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</si>
  <si>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</si>
  <si>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</si>
  <si>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</si>
  <si>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</si>
  <si>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</si>
  <si>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</si>
  <si>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</si>
  <si>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</si>
  <si>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</si>
  <si>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</si>
  <si>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</si>
  <si>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</si>
  <si>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</si>
  <si>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</si>
  <si>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</si>
  <si>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</si>
  <si>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</si>
  <si>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</si>
  <si>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</si>
  <si>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</si>
  <si>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</si>
  <si>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</si>
  <si>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</si>
  <si>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</si>
  <si>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</si>
  <si>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</si>
  <si>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</si>
  <si>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</si>
  <si>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</si>
  <si>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</si>
  <si>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</si>
  <si>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</si>
  <si>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</si>
  <si>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</si>
  <si>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</si>
  <si>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</si>
  <si>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</si>
  <si>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</si>
  <si>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</si>
  <si>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</si>
  <si>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</si>
  <si>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</si>
  <si>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</si>
  <si>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</si>
  <si>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</si>
  <si>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</si>
  <si>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</si>
  <si>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</si>
  <si>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</si>
  <si>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</si>
  <si>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</si>
  <si>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</si>
  <si>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</si>
  <si>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</si>
  <si>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</si>
  <si>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</si>
  <si>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</si>
  <si>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</si>
  <si>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</si>
  <si>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</si>
  <si>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</si>
  <si>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</si>
  <si>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</si>
  <si>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</si>
  <si>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</si>
  <si>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</si>
  <si>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</si>
  <si>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</si>
  <si>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</si>
  <si>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</si>
  <si>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</si>
  <si>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</si>
  <si>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</si>
  <si>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</si>
  <si>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</si>
  <si>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</si>
  <si>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</si>
  <si>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</si>
  <si>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</si>
  <si>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</si>
  <si>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</si>
  <si>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</si>
  <si>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</si>
  <si>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</si>
  <si>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</si>
  <si>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</si>
  <si>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</si>
  <si>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</si>
  <si>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</si>
  <si>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</si>
  <si>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</si>
  <si>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</si>
  <si>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</si>
  <si>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</si>
  <si>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</si>
  <si>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</si>
  <si>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</si>
  <si>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</si>
  <si>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</si>
  <si>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</si>
  <si>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</si>
  <si>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</si>
  <si>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</si>
  <si>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</si>
  <si>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</si>
  <si>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</si>
  <si>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</si>
  <si>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</si>
  <si>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</si>
  <si>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</si>
  <si>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</si>
  <si>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</si>
  <si>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</si>
  <si>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</si>
  <si>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</si>
  <si>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</si>
  <si>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</si>
  <si>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</si>
  <si>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</si>
  <si>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</si>
  <si>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</si>
  <si>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</si>
  <si>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</si>
  <si>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</si>
  <si>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</si>
  <si>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</si>
  <si>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</si>
  <si>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</si>
  <si>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</si>
  <si>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</si>
  <si>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</si>
  <si>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</si>
  <si>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</si>
  <si>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</si>
  <si>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</si>
  <si>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</si>
  <si>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</si>
  <si>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</si>
  <si>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</si>
  <si>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</si>
  <si>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</si>
  <si>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</si>
  <si>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</si>
  <si>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</si>
  <si>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</si>
  <si>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</si>
  <si>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</si>
  <si>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</si>
  <si>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</si>
  <si>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</si>
  <si>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</si>
  <si>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</si>
  <si>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</si>
  <si>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</si>
  <si>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</si>
  <si>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</si>
  <si>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</si>
  <si>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</si>
  <si>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</si>
  <si>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</si>
  <si>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</si>
  <si>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</si>
  <si>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</si>
  <si>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</si>
  <si>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</si>
  <si>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</si>
  <si>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</si>
  <si>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</si>
  <si>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</si>
  <si>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</si>
  <si>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</si>
  <si>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</si>
  <si>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</si>
  <si>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</si>
  <si>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</si>
  <si>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</si>
  <si>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</si>
  <si>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</si>
  <si>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</si>
  <si>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</si>
  <si>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</si>
  <si>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</si>
  <si>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</si>
  <si>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</si>
  <si>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</si>
  <si>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</si>
  <si>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</si>
  <si>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</si>
  <si>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</si>
  <si>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</si>
  <si>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</si>
  <si>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</si>
  <si>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</si>
  <si>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</si>
  <si>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</si>
  <si>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</si>
  <si>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</si>
  <si>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</si>
  <si>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</si>
  <si>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</si>
  <si>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</si>
  <si>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</si>
  <si>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</si>
  <si>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</si>
  <si>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</si>
  <si>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</si>
  <si>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</si>
  <si>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</si>
  <si>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</si>
  <si>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</si>
  <si>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</si>
  <si>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</si>
  <si>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</si>
  <si>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</si>
  <si>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</si>
  <si>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</si>
  <si>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</si>
  <si>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</si>
  <si>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</si>
  <si>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</si>
  <si>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</si>
  <si>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</si>
  <si>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</si>
  <si>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</si>
  <si>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</si>
  <si>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</si>
  <si>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</si>
  <si>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</si>
  <si>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</si>
  <si>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</si>
  <si>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</si>
  <si>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</si>
  <si>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</si>
  <si>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</si>
  <si>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</si>
  <si>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</si>
  <si>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</si>
  <si>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</si>
  <si>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</si>
  <si>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</si>
  <si>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</si>
  <si>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</si>
  <si>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</si>
  <si>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</si>
  <si>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</si>
  <si>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</si>
  <si>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</si>
  <si>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</si>
  <si>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</si>
  <si>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</si>
  <si>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</si>
  <si>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</si>
  <si>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</si>
  <si>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</si>
  <si>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</si>
  <si>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</si>
  <si>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</si>
  <si>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</si>
  <si>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</si>
  <si>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</si>
  <si>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</si>
  <si>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</si>
  <si>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</si>
  <si>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</si>
  <si>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</si>
  <si>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</si>
  <si>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</si>
  <si>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</si>
  <si>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</si>
  <si>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</si>
  <si>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</si>
  <si>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</si>
  <si>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</si>
  <si>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</si>
  <si>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</si>
  <si>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</si>
  <si>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</si>
  <si>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</si>
  <si>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</si>
  <si>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</si>
  <si>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</si>
  <si>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</si>
  <si>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</si>
  <si>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</si>
  <si>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</si>
  <si>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</si>
  <si>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</si>
  <si>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</si>
  <si>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</si>
  <si>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</si>
  <si>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</si>
  <si>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</si>
  <si>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</si>
  <si>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</si>
  <si>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</si>
  <si>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</si>
  <si>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</si>
  <si>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</si>
  <si>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</si>
  <si>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</si>
  <si>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</si>
  <si>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</si>
  <si>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</si>
  <si>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</si>
  <si>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</si>
  <si>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</si>
  <si>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</si>
  <si>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</si>
  <si>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</si>
  <si>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</si>
  <si>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</si>
  <si>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</si>
  <si>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</si>
  <si>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</si>
  <si>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</si>
  <si>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</si>
  <si>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</si>
  <si>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</si>
  <si>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</si>
  <si>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</si>
  <si>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</si>
  <si>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</si>
  <si>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</si>
  <si>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</si>
  <si>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</si>
  <si>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</si>
  <si>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</si>
  <si>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</si>
  <si>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</si>
  <si>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</si>
  <si>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</si>
  <si>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</si>
  <si>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</si>
  <si>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</si>
  <si>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</si>
  <si>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</si>
  <si>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</si>
  <si>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</si>
  <si>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</si>
  <si>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</si>
  <si>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</si>
  <si>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</si>
  <si>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</si>
  <si>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</si>
  <si>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</si>
  <si>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</si>
  <si>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</si>
  <si>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</si>
  <si>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</si>
  <si>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</si>
  <si>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</si>
  <si>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</si>
  <si>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</si>
  <si>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</si>
  <si>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</si>
  <si>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</si>
  <si>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</si>
  <si>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</si>
  <si>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</si>
  <si>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</si>
  <si>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</si>
  <si>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</si>
  <si>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</si>
  <si>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</si>
  <si>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</si>
  <si>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</si>
  <si>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</si>
  <si>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</si>
  <si>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</si>
  <si>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</si>
  <si>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</si>
  <si>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</si>
  <si>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</si>
  <si>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</si>
  <si>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</si>
  <si>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</si>
  <si>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</si>
  <si>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</si>
  <si>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</si>
  <si>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</si>
  <si>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</si>
  <si>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</si>
  <si>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</si>
  <si>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</si>
  <si>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</si>
  <si>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</si>
  <si>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</si>
  <si>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</si>
  <si>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</si>
  <si>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</si>
  <si>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</si>
  <si>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</si>
  <si>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</si>
  <si>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</si>
  <si>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</si>
  <si>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</si>
  <si>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</si>
  <si>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</si>
  <si>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</si>
  <si>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</si>
  <si>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</si>
  <si>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</si>
  <si>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</si>
  <si>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</si>
  <si>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</si>
  <si>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</si>
  <si>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</si>
  <si>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</si>
  <si>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</si>
  <si>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</si>
  <si>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</si>
  <si>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</si>
  <si>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</si>
  <si>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</si>
  <si>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</si>
  <si>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</si>
  <si>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</si>
  <si>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</si>
  <si>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</si>
  <si>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</si>
  <si>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</si>
  <si>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</si>
  <si>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</si>
  <si>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</si>
  <si>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</si>
  <si>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</si>
  <si>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</si>
  <si>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</si>
  <si>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</si>
  <si>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</si>
  <si>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</si>
  <si>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</si>
  <si>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</si>
  <si>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</si>
  <si>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</si>
  <si>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</si>
  <si>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</si>
  <si>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</si>
  <si>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</si>
  <si>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</si>
  <si>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</si>
  <si>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</si>
  <si>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</si>
  <si>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</si>
  <si>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</si>
  <si>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</si>
  <si>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</si>
  <si>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</si>
  <si>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</si>
  <si>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</si>
  <si>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</si>
  <si>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</si>
  <si>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</si>
  <si>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</si>
  <si>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</si>
  <si>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</si>
  <si>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</si>
  <si>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</si>
  <si>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</si>
  <si>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</si>
  <si>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</si>
  <si>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</si>
  <si>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</si>
  <si>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</si>
  <si>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</si>
  <si>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</si>
  <si>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</si>
  <si>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</si>
  <si>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</si>
  <si>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</si>
  <si>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</si>
  <si>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</si>
  <si>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</si>
  <si>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</si>
  <si>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</si>
  <si>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</si>
  <si>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</si>
  <si>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</si>
  <si>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</si>
  <si>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</si>
  <si>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</si>
  <si>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</si>
  <si>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</si>
  <si>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</si>
  <si>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</si>
  <si>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</si>
  <si>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</si>
  <si>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</si>
  <si>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</si>
  <si>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</si>
  <si>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</si>
  <si>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</si>
  <si>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</si>
  <si>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</si>
  <si>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</si>
  <si>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</si>
  <si>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</si>
  <si>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</si>
  <si>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</si>
  <si>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</si>
  <si>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</si>
  <si>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</si>
  <si>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</si>
  <si>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</si>
  <si>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</si>
  <si>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</si>
  <si>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</si>
  <si>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</si>
  <si>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</si>
  <si>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</si>
  <si>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</si>
  <si>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</si>
  <si>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</si>
  <si>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</si>
  <si>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</si>
  <si>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</si>
  <si>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</si>
  <si>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</si>
  <si>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</si>
  <si>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</si>
  <si>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</si>
  <si>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</si>
  <si>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</si>
  <si>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</si>
  <si>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</si>
  <si>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</si>
  <si>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</si>
  <si>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</si>
  <si>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</si>
  <si>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</si>
  <si>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</si>
  <si>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</si>
  <si>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</si>
  <si>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</si>
  <si>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</si>
  <si>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</si>
  <si>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</si>
  <si>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</si>
  <si>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</si>
  <si>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</si>
  <si>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</si>
  <si>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</si>
  <si>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</si>
  <si>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</si>
  <si>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</si>
  <si>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</si>
  <si>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</si>
  <si>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</si>
  <si>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</si>
  <si>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</si>
  <si>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</si>
  <si>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</si>
  <si>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</si>
  <si>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</si>
  <si>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</si>
  <si>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</si>
  <si>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</si>
  <si>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</si>
  <si>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</si>
  <si>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</si>
  <si>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</si>
  <si>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</si>
  <si>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</si>
  <si>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</si>
  <si>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</si>
  <si>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</si>
  <si>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</si>
  <si>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</si>
  <si>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</si>
  <si>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</si>
  <si>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</si>
  <si>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</si>
  <si>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</si>
  <si>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</si>
  <si>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</si>
  <si>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</si>
  <si>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</si>
  <si>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</si>
  <si>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</si>
  <si>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</si>
  <si>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</si>
  <si>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</si>
  <si>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</si>
  <si>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</si>
  <si>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</si>
  <si>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</si>
  <si>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</si>
  <si>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</si>
  <si>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</si>
  <si>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</si>
  <si>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</si>
  <si>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</si>
  <si>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</si>
  <si>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</si>
  <si>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</si>
  <si>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</si>
  <si>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</si>
  <si>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</si>
  <si>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</si>
  <si>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</si>
  <si>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</si>
  <si>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</si>
  <si>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</si>
  <si>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</si>
  <si>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</si>
  <si>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</si>
  <si>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</si>
  <si>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</si>
  <si>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</si>
  <si>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</si>
  <si>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</si>
  <si>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</si>
  <si>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</si>
  <si>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</si>
  <si>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</si>
  <si>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</si>
  <si>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</si>
  <si>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</si>
  <si>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</si>
  <si>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</si>
  <si>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</si>
  <si>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</si>
  <si>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</si>
  <si>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</si>
  <si>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</si>
  <si>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</si>
  <si>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</si>
  <si>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</si>
  <si>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</si>
  <si>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</si>
  <si>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</si>
  <si>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</si>
  <si>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</si>
  <si>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</si>
  <si>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</si>
  <si>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</si>
  <si>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</si>
  <si>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</si>
  <si>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</si>
  <si>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</si>
  <si>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</si>
  <si>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</si>
  <si>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</si>
  <si>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</si>
  <si>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</si>
  <si>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</si>
  <si>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</si>
  <si>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</si>
  <si>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</si>
  <si>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</si>
  <si>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</si>
  <si>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</si>
  <si>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</si>
  <si>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</si>
  <si>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</si>
  <si>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</si>
  <si>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</si>
  <si>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</si>
  <si>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</si>
  <si>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</si>
  <si>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</si>
  <si>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</si>
  <si>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</si>
  <si>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</si>
  <si>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</si>
  <si>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</si>
  <si>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</si>
  <si>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</si>
  <si>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</si>
  <si>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</si>
  <si>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</si>
  <si>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</si>
  <si>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</si>
  <si>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</si>
  <si>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</si>
  <si>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</si>
  <si>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</si>
  <si>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</si>
  <si>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</si>
  <si>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</si>
  <si>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</si>
  <si>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</si>
  <si>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</si>
  <si>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</si>
  <si>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</si>
  <si>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</si>
  <si>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</si>
  <si>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</si>
  <si>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</si>
  <si>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</si>
  <si>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</si>
  <si>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</si>
  <si>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</si>
  <si>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</si>
  <si>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</si>
  <si>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</si>
  <si>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</si>
  <si>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</si>
  <si>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</si>
  <si>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</si>
  <si>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</si>
  <si>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</si>
  <si>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</si>
  <si>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</si>
  <si>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</si>
  <si>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</si>
  <si>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</si>
  <si>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</si>
  <si>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</si>
  <si>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</si>
  <si>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</si>
  <si>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</si>
  <si>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</si>
  <si>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</si>
  <si>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</si>
  <si>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</si>
  <si>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</si>
  <si>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</si>
  <si>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</si>
  <si>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</si>
  <si>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</si>
  <si>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</si>
  <si>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</si>
  <si>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</si>
  <si>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</si>
  <si>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</si>
  <si>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</si>
  <si>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</si>
  <si>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</si>
  <si>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</si>
  <si>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</si>
  <si>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</si>
  <si>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</si>
  <si>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</si>
  <si>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</si>
  <si>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</si>
  <si>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</si>
  <si>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</si>
  <si>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</si>
  <si>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</si>
  <si>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</si>
  <si>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</si>
  <si>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</si>
  <si>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</si>
  <si>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</si>
  <si>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</si>
  <si>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</si>
  <si>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</si>
  <si>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</si>
  <si>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</si>
  <si>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</si>
  <si>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</si>
  <si>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</si>
  <si>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</si>
  <si>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</si>
  <si>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</si>
  <si>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</si>
  <si>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</si>
  <si>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</si>
  <si>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</si>
  <si>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</si>
  <si>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</si>
  <si>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</si>
  <si>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</si>
  <si>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</si>
  <si>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</si>
  <si>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</si>
  <si>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</si>
  <si>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</si>
  <si>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</si>
  <si>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</si>
  <si>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</si>
  <si>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</si>
  <si>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</si>
  <si>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</si>
  <si>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</si>
  <si>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</si>
  <si>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</si>
  <si>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</si>
  <si>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</si>
  <si>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</si>
  <si>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</si>
  <si>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</si>
  <si>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</si>
  <si>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</si>
  <si>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</si>
  <si>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</si>
  <si>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</si>
  <si>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</si>
  <si>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</si>
  <si>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</si>
  <si>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</si>
  <si>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</si>
  <si>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</si>
  <si>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</si>
  <si>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</si>
  <si>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</si>
  <si>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</si>
  <si>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</si>
  <si>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</si>
  <si>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</si>
  <si>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</si>
  <si>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</si>
  <si>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</si>
  <si>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</si>
  <si>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</si>
  <si>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</si>
  <si>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</si>
  <si>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</si>
  <si>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</si>
  <si>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</si>
  <si>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</si>
  <si>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</si>
  <si>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</si>
  <si>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</si>
  <si>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</si>
  <si>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</si>
  <si>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</si>
  <si>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</si>
  <si>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</si>
  <si>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</si>
  <si>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</si>
  <si>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</si>
  <si>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</si>
  <si>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</si>
  <si>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</si>
  <si>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</si>
  <si>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</si>
  <si>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</si>
  <si>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</si>
  <si>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</si>
  <si>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</si>
  <si>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</si>
  <si>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</si>
  <si>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</si>
  <si>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</si>
  <si>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</si>
  <si>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</si>
  <si>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</si>
  <si>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</si>
  <si>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</si>
  <si>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</si>
  <si>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</si>
  <si>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</si>
  <si>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</si>
  <si>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</si>
  <si>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</si>
  <si>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</si>
  <si>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</si>
  <si>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</si>
  <si>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</si>
  <si>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</si>
  <si>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</si>
  <si>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</si>
  <si>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</si>
  <si>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</si>
  <si>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</si>
  <si>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</si>
  <si>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</si>
  <si>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</si>
  <si>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</si>
  <si>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</si>
  <si>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</si>
  <si>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</si>
  <si>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</si>
  <si>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</si>
  <si>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</si>
  <si>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</si>
  <si>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</si>
  <si>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</si>
  <si>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</si>
  <si>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</si>
  <si>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</si>
  <si>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</si>
  <si>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</si>
  <si>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</si>
  <si>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</si>
  <si>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</si>
  <si>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</si>
  <si>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</si>
  <si>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</si>
  <si>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</si>
  <si>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</si>
  <si>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</si>
  <si>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</si>
  <si>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</si>
  <si>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</si>
  <si>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</si>
  <si>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</si>
  <si>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</si>
  <si>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</si>
  <si>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</si>
  <si>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</si>
  <si>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</si>
  <si>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</si>
  <si>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</si>
  <si>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</si>
  <si>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</si>
  <si>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</si>
  <si>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</si>
  <si>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</si>
  <si>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</si>
  <si>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</si>
  <si>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</si>
  <si>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</si>
  <si>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</si>
  <si>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</si>
  <si>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</si>
  <si>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</si>
  <si>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</si>
  <si>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</si>
  <si>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</si>
  <si>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</si>
  <si>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</si>
  <si>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</si>
  <si>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</si>
  <si>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</si>
  <si>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</si>
  <si>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</si>
  <si>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</si>
  <si>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</si>
  <si>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</si>
  <si>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</si>
  <si>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</si>
  <si>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</si>
  <si>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</si>
  <si>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</si>
  <si>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</si>
  <si>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</si>
  <si>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</si>
  <si>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</si>
  <si>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</si>
  <si>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</si>
  <si>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</si>
  <si>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</si>
  <si>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</si>
  <si>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</si>
  <si>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</si>
  <si>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</si>
  <si>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</si>
  <si>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</si>
  <si>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</si>
  <si>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</si>
  <si>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</si>
  <si>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</si>
  <si>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</si>
  <si>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</si>
  <si>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</si>
  <si>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</si>
  <si>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</si>
  <si>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</si>
  <si>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</si>
  <si>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</si>
  <si>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</si>
  <si>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</si>
  <si>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</si>
  <si>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</si>
  <si>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</si>
  <si>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</si>
  <si>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</si>
  <si>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</si>
  <si>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</si>
  <si>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</si>
  <si>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</si>
  <si>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</si>
  <si>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</si>
  <si>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</si>
  <si>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</si>
  <si>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</si>
  <si>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</si>
  <si>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</si>
  <si>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</si>
  <si>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</si>
  <si>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</si>
  <si>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</si>
  <si>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</si>
  <si>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</si>
  <si>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</si>
  <si>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</si>
  <si>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</si>
  <si>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</si>
  <si>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</si>
  <si>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</si>
  <si>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</si>
  <si>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</si>
  <si>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</si>
  <si>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</si>
  <si>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</si>
  <si>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</si>
  <si>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</si>
  <si>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</si>
  <si>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</si>
  <si>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</si>
  <si>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</si>
  <si>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</si>
  <si>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</si>
  <si>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</si>
  <si>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</si>
  <si>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</si>
  <si>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</si>
  <si>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</si>
  <si>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</si>
  <si>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</si>
  <si>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</si>
  <si>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</si>
  <si>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</si>
  <si>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</si>
  <si>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</si>
  <si>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</si>
  <si>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</si>
  <si>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</si>
  <si>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</si>
  <si>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</si>
  <si>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</si>
  <si>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</si>
  <si>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</si>
  <si>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</si>
  <si>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</si>
  <si>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</si>
  <si>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</si>
  <si>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</si>
  <si>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</si>
  <si>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</si>
  <si>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</si>
  <si>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</si>
  <si>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</si>
  <si>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</si>
  <si>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</si>
  <si>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</si>
  <si>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</si>
  <si>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</si>
  <si>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</si>
  <si>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</si>
  <si>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</si>
  <si>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</si>
  <si>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</si>
  <si>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</si>
  <si>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</si>
  <si>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</si>
  <si>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</si>
  <si>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</si>
  <si>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</si>
  <si>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</si>
  <si>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</si>
  <si>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</si>
  <si>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</si>
  <si>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</si>
  <si>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</si>
  <si>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</si>
  <si>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</si>
  <si>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</si>
  <si>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</si>
  <si>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</si>
  <si>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</si>
  <si>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</si>
  <si>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</si>
  <si>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</si>
  <si>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</si>
  <si>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</si>
  <si>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</si>
  <si>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</si>
  <si>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</si>
  <si>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</si>
  <si>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</si>
  <si>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</si>
  <si>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</si>
  <si>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</si>
  <si>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</si>
  <si>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</si>
  <si>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</si>
  <si>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</si>
  <si>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</si>
  <si>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</si>
  <si>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</si>
  <si>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</si>
  <si>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</si>
  <si>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</si>
  <si>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</si>
  <si>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</si>
  <si>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</si>
  <si>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</si>
  <si>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</si>
  <si>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</si>
  <si>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</si>
  <si>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</si>
  <si>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</si>
  <si>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</si>
  <si>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</si>
  <si>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</si>
  <si>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</si>
  <si>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</si>
  <si>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</si>
  <si>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</si>
  <si>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</si>
  <si>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</si>
  <si>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</si>
  <si>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</si>
  <si>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</si>
  <si>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</si>
  <si>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</si>
  <si>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</si>
  <si>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</si>
  <si>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</si>
  <si>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</si>
  <si>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</si>
  <si>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</si>
  <si>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</si>
  <si>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</si>
  <si>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</si>
  <si>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</si>
  <si>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</si>
  <si>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</si>
  <si>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</si>
  <si>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</si>
  <si>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</si>
  <si>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</si>
  <si>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</si>
  <si>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</si>
  <si>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</si>
  <si>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</si>
  <si>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</si>
  <si>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</si>
  <si>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</si>
  <si>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</si>
  <si>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</si>
  <si>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</si>
  <si>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</si>
  <si>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</si>
  <si>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</si>
  <si>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</si>
  <si>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</si>
  <si>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</si>
  <si>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</si>
  <si>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</si>
  <si>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</si>
  <si>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</si>
  <si>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</si>
  <si>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</si>
  <si>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</si>
  <si>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</si>
  <si>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</si>
  <si>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</si>
  <si>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</si>
  <si>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</si>
  <si>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</si>
  <si>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</si>
  <si>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</si>
  <si>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</si>
  <si>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</si>
  <si>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</si>
  <si>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</si>
  <si>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</si>
  <si>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</si>
  <si>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</si>
  <si>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</si>
  <si>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</si>
  <si>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</si>
  <si>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</si>
  <si>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</si>
  <si>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</si>
  <si>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</si>
  <si>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</si>
  <si>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</si>
  <si>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</si>
  <si>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</si>
  <si>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</si>
  <si>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</si>
  <si>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</si>
  <si>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</si>
  <si>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</si>
  <si>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</si>
  <si>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</si>
  <si>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</si>
  <si>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</si>
  <si>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</si>
  <si>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</si>
  <si>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</si>
  <si>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</si>
  <si>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</si>
  <si>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</si>
  <si>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</si>
  <si>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</si>
  <si>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</si>
  <si>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</si>
  <si>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</si>
  <si>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</si>
  <si>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</si>
  <si>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</si>
  <si>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</si>
  <si>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</si>
  <si>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</si>
  <si>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</si>
  <si>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</si>
  <si>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</si>
  <si>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</si>
  <si>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</si>
  <si>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</si>
  <si>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</si>
  <si>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</si>
  <si>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</si>
  <si>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</si>
  <si>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</si>
  <si>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</si>
  <si>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</si>
  <si>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</si>
  <si>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</si>
  <si>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</si>
  <si>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</si>
  <si>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</si>
  <si>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</si>
  <si>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</si>
  <si>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</si>
  <si>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</si>
  <si>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</si>
  <si>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</si>
  <si>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</si>
  <si>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</si>
  <si>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</si>
  <si>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</si>
  <si>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</si>
  <si>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</si>
  <si>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</si>
  <si>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</si>
  <si>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</si>
  <si>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</si>
  <si>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</si>
  <si>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</si>
  <si>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</si>
  <si>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</si>
  <si>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</si>
  <si>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</si>
  <si>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</si>
  <si>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</si>
  <si>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</si>
  <si>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</si>
  <si>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</si>
  <si>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</si>
  <si>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</si>
  <si>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</si>
  <si>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</si>
  <si>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</si>
  <si>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</si>
  <si>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</si>
  <si>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</si>
  <si>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</si>
  <si>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</si>
  <si>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</si>
  <si>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</si>
  <si>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</si>
  <si>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</si>
  <si>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</si>
  <si>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</si>
  <si>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</si>
  <si>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</si>
  <si>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</si>
  <si>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</si>
  <si>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</si>
  <si>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</si>
  <si>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</si>
  <si>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</si>
  <si>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</si>
  <si>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</si>
  <si>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</si>
  <si>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</si>
  <si>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</si>
  <si>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</si>
  <si>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</si>
  <si>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</si>
  <si>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</si>
  <si>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</si>
  <si>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</si>
  <si>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</si>
  <si>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</si>
  <si>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</si>
  <si>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</si>
  <si>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</si>
  <si>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</si>
  <si>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</si>
  <si>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</si>
  <si>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</si>
  <si>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</si>
  <si>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</si>
  <si>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</si>
  <si>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</si>
  <si>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</si>
  <si>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</si>
  <si>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</si>
  <si>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</si>
  <si>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</si>
  <si>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</si>
  <si>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</si>
  <si>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</si>
  <si>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</si>
  <si>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</si>
  <si>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</si>
  <si>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</si>
  <si>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</si>
  <si>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</si>
  <si>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</si>
  <si>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</si>
  <si>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</si>
  <si>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</si>
  <si>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</si>
  <si>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</si>
  <si>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</si>
  <si>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</si>
  <si>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</si>
  <si>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</si>
  <si>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</si>
  <si>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</si>
  <si>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</si>
  <si>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</si>
  <si>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</si>
  <si>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</si>
  <si>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</si>
  <si>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</si>
  <si>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</si>
  <si>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</si>
  <si>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</si>
  <si>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</si>
  <si>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</si>
  <si>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</si>
  <si>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</si>
  <si>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</si>
  <si>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</si>
  <si>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</si>
  <si>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</si>
  <si>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</si>
  <si>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</si>
  <si>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</si>
  <si>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</si>
  <si>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</si>
  <si>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</si>
  <si>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</si>
  <si>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</si>
  <si>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</si>
  <si>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</si>
  <si>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</si>
  <si>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</si>
  <si>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</si>
  <si>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</si>
  <si>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</si>
  <si>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</si>
  <si>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</si>
  <si>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</si>
  <si>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</si>
  <si>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</si>
  <si>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</si>
  <si>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</si>
  <si>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</si>
  <si>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</si>
  <si>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</si>
  <si>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</si>
  <si>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</si>
  <si>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</si>
  <si>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</si>
  <si>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</si>
  <si>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</si>
  <si>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</si>
  <si>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</si>
  <si>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</si>
  <si>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</si>
  <si>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</si>
  <si>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</si>
  <si>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</si>
  <si>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</si>
  <si>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</si>
  <si>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</si>
  <si>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</si>
  <si>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</si>
  <si>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</si>
  <si>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</si>
  <si>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</si>
  <si>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</si>
  <si>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</si>
  <si>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</si>
  <si>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</si>
  <si>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</si>
  <si>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</si>
  <si>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</si>
  <si>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</si>
  <si>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</si>
  <si>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</si>
  <si>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</si>
  <si>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</si>
  <si>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</si>
  <si>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</si>
  <si>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</si>
  <si>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</si>
  <si>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</si>
  <si>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</si>
  <si>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</si>
  <si>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</si>
  <si>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</si>
  <si>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</si>
  <si>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</si>
  <si>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</si>
  <si>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</si>
  <si>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</si>
  <si>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</si>
  <si>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</si>
  <si>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</si>
  <si>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</si>
  <si>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</si>
  <si>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</si>
  <si>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</si>
  <si>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</si>
  <si>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</si>
  <si>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</si>
  <si>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</si>
  <si>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</si>
  <si>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</si>
  <si>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</si>
  <si>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</si>
  <si>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</si>
  <si>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</si>
  <si>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</si>
  <si>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</si>
  <si>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</si>
  <si>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</si>
  <si>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</si>
  <si>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</si>
  <si>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</si>
  <si>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</si>
  <si>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</si>
  <si>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</si>
  <si>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</si>
  <si>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</si>
  <si>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</si>
  <si>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</si>
  <si>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</si>
  <si>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</si>
  <si>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</si>
  <si>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</si>
  <si>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</si>
  <si>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</si>
  <si>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</si>
  <si>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</si>
  <si>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</si>
  <si>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</si>
  <si>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</si>
  <si>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</si>
  <si>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</si>
  <si>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</si>
  <si>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</si>
  <si>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</si>
  <si>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</si>
  <si>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</si>
  <si>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</si>
  <si>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</si>
  <si>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</si>
  <si>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</si>
  <si>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</si>
  <si>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</si>
  <si>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</si>
  <si>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</si>
  <si>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</si>
  <si>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</si>
  <si>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</si>
  <si>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</si>
  <si>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</si>
  <si>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</si>
  <si>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</si>
  <si>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</si>
  <si>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</si>
  <si>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</si>
  <si>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</si>
  <si>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</si>
  <si>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</si>
  <si>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</si>
  <si>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</si>
  <si>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</si>
  <si>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</si>
  <si>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</si>
  <si>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</si>
  <si>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</si>
  <si>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</si>
  <si>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</si>
  <si>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</si>
  <si>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</si>
  <si>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</si>
  <si>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</si>
  <si>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</si>
  <si>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</si>
  <si>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</si>
  <si>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</si>
  <si>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</si>
  <si>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</si>
  <si>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</si>
  <si>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</si>
  <si>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</si>
  <si>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</si>
  <si>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</si>
  <si>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</si>
  <si>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</si>
  <si>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</si>
  <si>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</si>
  <si>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</si>
  <si>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</si>
  <si>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</si>
  <si>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</si>
  <si>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</si>
  <si>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</si>
  <si>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</si>
  <si>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</si>
  <si>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</si>
  <si>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</si>
  <si>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</si>
  <si>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</si>
  <si>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</si>
  <si>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</si>
  <si>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</si>
  <si>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</si>
  <si>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</si>
  <si>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</si>
  <si>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</si>
  <si>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</si>
  <si>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</si>
  <si>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</si>
  <si>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</si>
  <si>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</si>
  <si>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</si>
  <si>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</si>
  <si>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</si>
  <si>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</si>
  <si>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</si>
  <si>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</si>
  <si>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</si>
  <si>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</si>
  <si>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</si>
  <si>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</si>
  <si>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</si>
  <si>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</si>
  <si>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</si>
  <si>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</si>
  <si>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</si>
  <si>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</si>
  <si>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</si>
  <si>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</si>
  <si>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</si>
  <si>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</si>
  <si>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</si>
  <si>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</si>
  <si>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</si>
  <si>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</si>
  <si>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</si>
  <si>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</si>
  <si>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</si>
  <si>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</si>
  <si>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</si>
  <si>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</si>
  <si>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</si>
  <si>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</si>
  <si>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</si>
  <si>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</si>
  <si>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</si>
  <si>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</si>
  <si>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</si>
  <si>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</si>
  <si>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</si>
  <si>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</si>
  <si>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</si>
  <si>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</si>
  <si>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</si>
  <si>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</si>
  <si>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</si>
  <si>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</si>
  <si>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</si>
  <si>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</si>
  <si>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</si>
  <si>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</si>
  <si>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</si>
  <si>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</si>
  <si>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</si>
  <si>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</si>
  <si>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</si>
  <si>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</si>
  <si>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</si>
  <si>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</si>
  <si>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</si>
  <si>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</si>
  <si>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</si>
  <si>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</si>
  <si>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</si>
  <si>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</si>
  <si>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</si>
  <si>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</si>
  <si>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</si>
  <si>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</si>
  <si>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</si>
  <si>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</si>
  <si>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</si>
  <si>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</si>
  <si>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</si>
  <si>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</si>
  <si>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</si>
  <si>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</si>
  <si>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</si>
  <si>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</si>
  <si>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</si>
  <si>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</si>
  <si>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</si>
  <si>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</si>
  <si>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</si>
  <si>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</si>
  <si>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</si>
  <si>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</si>
  <si>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</si>
  <si>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</si>
  <si>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</si>
  <si>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</si>
  <si>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</si>
  <si>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</si>
  <si>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</si>
  <si>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</si>
  <si>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</si>
  <si>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</si>
  <si>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</si>
  <si>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</si>
  <si>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</si>
  <si>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</si>
  <si>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</si>
  <si>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</si>
  <si>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</si>
  <si>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</si>
  <si>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</si>
  <si>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</si>
  <si>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</si>
  <si>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</si>
  <si>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</si>
  <si>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</si>
  <si>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</si>
  <si>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</si>
  <si>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</si>
  <si>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</si>
  <si>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</si>
  <si>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</si>
  <si>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</si>
  <si>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</si>
  <si>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</si>
  <si>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</si>
  <si>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</si>
  <si>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</si>
  <si>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</si>
  <si>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</si>
  <si>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</si>
  <si>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</si>
  <si>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</si>
  <si>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</si>
  <si>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</si>
  <si>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</si>
  <si>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</si>
  <si>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</si>
  <si>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</si>
  <si>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</si>
  <si>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</si>
  <si>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</si>
  <si>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</si>
  <si>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</si>
  <si>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</si>
  <si>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</si>
  <si>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</si>
  <si>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</si>
  <si>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</si>
  <si>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</si>
  <si>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</si>
  <si>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</si>
  <si>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</si>
  <si>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</si>
  <si>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</si>
  <si>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</si>
  <si>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</si>
  <si>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</si>
  <si>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</si>
  <si>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</si>
  <si>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</si>
  <si>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</si>
  <si>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</si>
  <si>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</si>
  <si>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</si>
  <si>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</si>
  <si>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</si>
  <si>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</si>
  <si>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</si>
  <si>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</si>
  <si>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</si>
  <si>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</si>
  <si>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</si>
  <si>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</si>
  <si>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</si>
  <si>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</si>
  <si>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</si>
  <si>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</si>
  <si>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</si>
  <si>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</si>
  <si>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</si>
  <si>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</si>
  <si>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</si>
  <si>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</si>
  <si>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</si>
  <si>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</si>
  <si>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</si>
  <si>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</si>
  <si>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</si>
  <si>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</si>
  <si>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</si>
  <si>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</si>
  <si>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</si>
  <si>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</si>
  <si>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</si>
  <si>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</si>
  <si>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</si>
  <si>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</si>
  <si>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</si>
  <si>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</si>
  <si>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</si>
  <si>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</si>
  <si>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</si>
  <si>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</si>
  <si>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</si>
  <si>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</si>
  <si>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</si>
  <si>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</si>
  <si>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</si>
  <si>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</si>
  <si>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</si>
  <si>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</si>
  <si>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</si>
  <si>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</si>
  <si>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</si>
  <si>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</si>
  <si>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</si>
  <si>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</si>
  <si>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</si>
  <si>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</si>
  <si>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</si>
  <si>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</si>
  <si>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</si>
  <si>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</si>
  <si>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</si>
  <si>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</si>
  <si>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</si>
  <si>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</si>
  <si>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</si>
  <si>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</si>
  <si>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</si>
  <si>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</si>
  <si>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</si>
  <si>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</si>
  <si>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</si>
  <si>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</si>
  <si>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</si>
  <si>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</si>
  <si>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</si>
  <si>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</si>
  <si>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</si>
  <si>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</si>
  <si>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</si>
  <si>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</si>
  <si>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</si>
  <si>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</si>
  <si>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</si>
  <si>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</si>
  <si>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</si>
  <si>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</si>
  <si>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</si>
  <si>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</si>
  <si>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</si>
  <si>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</si>
  <si>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</si>
  <si>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</si>
  <si>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</si>
  <si>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</si>
  <si>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</si>
  <si>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</si>
  <si>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</si>
  <si>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</si>
  <si>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</si>
  <si>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</si>
  <si>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</si>
  <si>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</si>
  <si>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</si>
  <si>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</si>
  <si>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</si>
  <si>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</si>
  <si>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</si>
  <si>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</si>
  <si>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</si>
  <si>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</si>
  <si>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</si>
  <si>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</si>
  <si>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</si>
  <si>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</si>
  <si>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</si>
  <si>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</si>
  <si>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</si>
  <si>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</si>
  <si>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</si>
  <si>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</si>
  <si>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</si>
  <si>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</si>
  <si>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</si>
  <si>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</si>
  <si>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</si>
  <si>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</si>
  <si>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</si>
  <si>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</si>
  <si>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</si>
  <si>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</si>
  <si>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</si>
  <si>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</si>
  <si>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</si>
  <si>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</si>
  <si>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</si>
  <si>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</si>
  <si>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</si>
  <si>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</si>
  <si>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</si>
  <si>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</si>
  <si>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</si>
  <si>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</si>
  <si>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</si>
  <si>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</si>
  <si>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</si>
  <si>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</si>
  <si>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</si>
  <si>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</si>
  <si>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</si>
  <si>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</si>
  <si>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</si>
  <si>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</si>
  <si>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</si>
  <si>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</si>
  <si>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</si>
  <si>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</si>
  <si>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</si>
  <si>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</si>
  <si>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</si>
  <si>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</si>
  <si>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</si>
  <si>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</si>
  <si>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</si>
  <si>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</si>
  <si>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</si>
  <si>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</si>
  <si>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</si>
  <si>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</si>
  <si>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</si>
  <si>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</si>
  <si>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</si>
  <si>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</si>
  <si>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</si>
  <si>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</si>
  <si>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</si>
  <si>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</si>
  <si>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</si>
  <si>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</si>
  <si>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</si>
  <si>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</si>
  <si>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</si>
  <si>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</si>
  <si>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</si>
  <si>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</si>
  <si>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</si>
  <si>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</si>
  <si>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</si>
  <si>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</si>
  <si>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</si>
  <si>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</si>
  <si>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</si>
  <si>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</si>
  <si>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</si>
  <si>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</si>
  <si>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</si>
  <si>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</si>
  <si>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</si>
  <si>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</si>
  <si>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</si>
  <si>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</si>
  <si>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</si>
  <si>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</si>
  <si>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</si>
  <si>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</si>
  <si>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</si>
  <si>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</si>
  <si>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</si>
  <si>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</si>
  <si>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</si>
  <si>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</si>
  <si>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</si>
  <si>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</si>
  <si>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</si>
  <si>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</si>
  <si>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</si>
  <si>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</si>
  <si>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</si>
  <si>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</si>
  <si>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</si>
  <si>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</si>
  <si>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</si>
  <si>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</si>
  <si>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</si>
  <si>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</si>
  <si>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</si>
  <si>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</si>
  <si>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</si>
  <si>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</si>
  <si>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</si>
  <si>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</si>
  <si>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</si>
  <si>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</si>
  <si>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</si>
  <si>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</si>
  <si>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</si>
  <si>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</si>
  <si>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</si>
  <si>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</si>
  <si>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</si>
  <si>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</si>
  <si>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</si>
  <si>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</si>
  <si>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</si>
  <si>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</si>
  <si>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</si>
  <si>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</si>
  <si>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</si>
  <si>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</si>
  <si>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</si>
  <si>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</si>
  <si>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</si>
  <si>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</si>
  <si>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</si>
  <si>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</si>
  <si>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</si>
  <si>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</si>
  <si>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</si>
  <si>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</si>
  <si>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</si>
  <si>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</si>
  <si>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</si>
  <si>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</si>
  <si>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</si>
  <si>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</si>
  <si>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</si>
  <si>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</si>
  <si>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</si>
  <si>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</si>
  <si>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</si>
  <si>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</si>
  <si>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</si>
  <si>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</si>
  <si>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</si>
  <si>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</si>
  <si>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</si>
  <si>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</si>
  <si>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</si>
  <si>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</si>
  <si>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</si>
  <si>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</si>
  <si>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</si>
  <si>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</si>
  <si>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</si>
  <si>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</si>
  <si>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</si>
  <si>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</si>
  <si>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</si>
  <si>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</si>
  <si>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</si>
  <si>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</si>
  <si>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</si>
  <si>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</si>
  <si>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</si>
  <si>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</si>
  <si>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</si>
  <si>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</si>
  <si>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</si>
  <si>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</si>
  <si>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</si>
  <si>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</si>
  <si>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</si>
  <si>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</si>
  <si>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</si>
  <si>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</si>
  <si>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</si>
  <si>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</si>
  <si>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</si>
  <si>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</si>
  <si>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</si>
  <si>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</si>
  <si>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</si>
  <si>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</si>
  <si>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</si>
  <si>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</si>
  <si>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</si>
  <si>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</si>
  <si>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</si>
  <si>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</si>
  <si>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</si>
  <si>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</si>
  <si>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</si>
  <si>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</si>
  <si>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</si>
  <si>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</si>
  <si>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</si>
  <si>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</si>
  <si>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</si>
  <si>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</si>
  <si>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</si>
  <si>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</si>
  <si>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</si>
  <si>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</si>
  <si>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</si>
  <si>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</si>
  <si>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</si>
  <si>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</si>
  <si>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</si>
  <si>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</si>
  <si>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</si>
  <si>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</si>
  <si>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</si>
  <si>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</si>
  <si>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</si>
  <si>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</si>
  <si>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</si>
  <si>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</si>
  <si>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</si>
  <si>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</si>
  <si>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</si>
  <si>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</si>
  <si>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</si>
  <si>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</si>
  <si>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</si>
  <si>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</si>
  <si>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</si>
  <si>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</si>
  <si>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</si>
  <si>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</si>
  <si>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</si>
  <si>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</si>
  <si>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</si>
  <si>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</si>
  <si>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</si>
  <si>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</si>
  <si>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</si>
  <si>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</si>
  <si>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</si>
  <si>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</si>
  <si>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</si>
  <si>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</si>
  <si>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</si>
  <si>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</si>
  <si>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</si>
  <si>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</si>
  <si>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</si>
  <si>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</si>
  <si>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</si>
  <si>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</si>
  <si>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</si>
  <si>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</si>
  <si>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</si>
  <si>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</si>
  <si>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</si>
  <si>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</si>
  <si>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</si>
  <si>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</si>
  <si>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</si>
  <si>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</si>
  <si>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</si>
  <si>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</si>
  <si>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</si>
  <si>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</si>
  <si>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</si>
  <si>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</si>
  <si>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</si>
  <si>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</si>
  <si>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</si>
  <si>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</si>
  <si>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</si>
  <si>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</si>
  <si>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</si>
  <si>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</si>
  <si>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</si>
  <si>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</si>
  <si>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</si>
  <si>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</si>
  <si>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</si>
  <si>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</si>
  <si>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</si>
  <si>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</si>
  <si>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</si>
  <si>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</si>
  <si>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</si>
  <si>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</si>
  <si>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</si>
  <si>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</si>
  <si>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</si>
  <si>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</si>
  <si>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</si>
  <si>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</si>
  <si>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</si>
  <si>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</si>
  <si>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</si>
  <si>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</si>
  <si>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</si>
  <si>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</si>
  <si>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</si>
  <si>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</si>
  <si>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</si>
  <si>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</si>
  <si>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</si>
  <si>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</si>
  <si>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</si>
  <si>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</si>
  <si>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</si>
  <si>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</si>
  <si>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</si>
  <si>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</si>
  <si>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</si>
  <si>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</si>
  <si>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</si>
  <si>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</si>
  <si>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</si>
  <si>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</si>
  <si>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</si>
  <si>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</si>
  <si>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</si>
  <si>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</si>
  <si>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</si>
  <si>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</si>
  <si>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</si>
  <si>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</si>
  <si>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</si>
  <si>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</si>
  <si>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</si>
  <si>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</si>
  <si>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</si>
  <si>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</si>
  <si>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</si>
  <si>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</si>
  <si>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</si>
  <si>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</si>
  <si>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</si>
  <si>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</si>
  <si>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</si>
  <si>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</si>
  <si>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</si>
  <si>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</si>
  <si>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</si>
  <si>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</si>
  <si>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</si>
  <si>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</si>
  <si>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</si>
  <si>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</si>
  <si>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</si>
  <si>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</si>
  <si>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</si>
  <si>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</si>
  <si>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</si>
  <si>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</si>
  <si>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</si>
  <si>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</si>
  <si>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</si>
  <si>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</si>
  <si>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</si>
  <si>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</si>
  <si>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</si>
  <si>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</si>
  <si>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</si>
  <si>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</si>
  <si>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</si>
  <si>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</si>
  <si>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</si>
  <si>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</si>
  <si>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</si>
  <si>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</si>
  <si>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</si>
  <si>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</si>
  <si>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</si>
  <si>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</si>
  <si>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</si>
  <si>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</si>
  <si>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</si>
  <si>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</si>
  <si>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</si>
  <si>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</si>
  <si>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</si>
  <si>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</si>
  <si>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</si>
  <si>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</si>
  <si>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</si>
  <si>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</si>
  <si>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</si>
  <si>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</si>
  <si>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</si>
  <si>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</si>
  <si>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</si>
  <si>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</si>
  <si>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</si>
  <si>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</si>
  <si>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</si>
  <si>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</si>
  <si>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</si>
  <si>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</si>
  <si>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</si>
  <si>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</si>
  <si>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</si>
  <si>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</si>
  <si>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</si>
  <si>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</si>
  <si>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</si>
  <si>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</si>
  <si>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</si>
  <si>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</si>
  <si>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</si>
  <si>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</si>
  <si>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</si>
  <si>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</si>
  <si>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</si>
  <si>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</si>
  <si>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</si>
  <si>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</si>
  <si>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</si>
  <si>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</si>
  <si>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</si>
  <si>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</si>
  <si>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</si>
  <si>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</si>
  <si>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</si>
  <si>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</si>
  <si>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</si>
  <si>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</si>
  <si>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</si>
  <si>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</si>
  <si>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</si>
  <si>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</si>
  <si>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</si>
  <si>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</si>
  <si>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</si>
  <si>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</si>
  <si>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</si>
  <si>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</si>
  <si>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</si>
  <si>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</si>
  <si>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</si>
  <si>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</si>
  <si>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</si>
  <si>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</si>
  <si>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</si>
  <si>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</si>
  <si>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</si>
  <si>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</si>
  <si>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</si>
  <si>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</si>
  <si>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</si>
  <si>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</si>
  <si>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</si>
  <si>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</si>
  <si>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</si>
  <si>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</si>
  <si>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</si>
  <si>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</si>
  <si>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</si>
  <si>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</si>
  <si>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</si>
  <si>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</si>
  <si>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</si>
  <si>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</si>
  <si>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</si>
  <si>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</si>
  <si>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</si>
  <si>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</si>
  <si>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</si>
  <si>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</si>
  <si>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</si>
  <si>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</si>
  <si>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</si>
  <si>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</si>
  <si>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</si>
  <si>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</si>
  <si>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</si>
  <si>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</si>
  <si>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</si>
  <si>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</si>
  <si>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</si>
  <si>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</si>
  <si>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</si>
  <si>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</si>
  <si>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</si>
  <si>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</si>
  <si>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</si>
  <si>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</si>
  <si>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</si>
  <si>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</si>
  <si>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</si>
  <si>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</si>
  <si>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</si>
  <si>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</si>
  <si>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</si>
  <si>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</si>
  <si>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</si>
  <si>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</si>
  <si>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</si>
  <si>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</si>
  <si>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</si>
  <si>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</si>
  <si>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</si>
  <si>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</si>
  <si>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</si>
  <si>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</si>
  <si>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</si>
  <si>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</si>
  <si>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</si>
  <si>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</si>
  <si>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</si>
  <si>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</si>
  <si>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</si>
  <si>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</si>
  <si>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</si>
  <si>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</si>
  <si>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</si>
  <si>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</si>
  <si>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</si>
  <si>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</si>
  <si>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</si>
  <si>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</si>
  <si>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</si>
  <si>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</si>
  <si>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</si>
  <si>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</si>
  <si>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</si>
  <si>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</si>
  <si>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</si>
  <si>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</si>
  <si>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</si>
  <si>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</si>
  <si>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</si>
  <si>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</si>
  <si>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</si>
  <si>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</si>
  <si>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</si>
  <si>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</si>
  <si>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</si>
  <si>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</si>
  <si>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</si>
  <si>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</si>
  <si>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</si>
  <si>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</si>
  <si>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</si>
  <si>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</si>
  <si>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</si>
  <si>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</si>
  <si>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</si>
  <si>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</si>
  <si>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</si>
  <si>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</si>
  <si>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</si>
  <si>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</si>
  <si>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</si>
  <si>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</si>
  <si>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</si>
  <si>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</si>
  <si>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</si>
  <si>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</si>
  <si>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</si>
  <si>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</si>
  <si>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</si>
  <si>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</si>
  <si>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</si>
  <si>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</si>
  <si>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</si>
  <si>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</si>
  <si>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</si>
  <si>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</si>
  <si>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</si>
  <si>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</si>
  <si>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</si>
  <si>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</si>
  <si>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</si>
  <si>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</si>
  <si>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</si>
  <si>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</si>
  <si>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</si>
  <si>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</si>
  <si>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</si>
  <si>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</si>
  <si>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</si>
  <si>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</si>
  <si>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</si>
  <si>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</si>
  <si>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</si>
  <si>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</si>
  <si>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</si>
  <si>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</si>
  <si>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</si>
  <si>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</si>
  <si>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</si>
  <si>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</si>
  <si>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</si>
  <si>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</si>
  <si>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</si>
  <si>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</si>
  <si>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</si>
  <si>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</si>
  <si>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</si>
  <si>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</si>
  <si>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</si>
  <si>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</si>
  <si>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</si>
  <si>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</si>
  <si>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</si>
  <si>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</si>
  <si>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</si>
  <si>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</si>
  <si>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</si>
  <si>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</si>
  <si>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</si>
  <si>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</si>
  <si>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</si>
  <si>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</si>
  <si>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</si>
  <si>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</si>
  <si>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</si>
  <si>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</si>
  <si>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</si>
  <si>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</si>
  <si>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</si>
  <si>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</si>
  <si>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</si>
  <si>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</si>
  <si>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</si>
  <si>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</si>
  <si>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</si>
  <si>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</si>
  <si>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</si>
  <si>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</si>
  <si>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</si>
  <si>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</si>
  <si>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</si>
  <si>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</si>
  <si>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</si>
  <si>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</si>
  <si>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</si>
  <si>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</si>
  <si>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</si>
  <si>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</si>
  <si>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</si>
  <si>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</si>
  <si>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</si>
  <si>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</si>
  <si>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</si>
  <si>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</si>
  <si>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</si>
  <si>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</si>
  <si>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</si>
  <si>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</si>
  <si>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</si>
  <si>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</si>
  <si>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</si>
  <si>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</si>
  <si>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</si>
  <si>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</si>
  <si>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</si>
  <si>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</si>
  <si>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</si>
  <si>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</si>
  <si>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</si>
  <si>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</si>
  <si>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</si>
  <si>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</si>
  <si>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</si>
  <si>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</si>
  <si>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</si>
  <si>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</si>
  <si>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</si>
  <si>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</si>
  <si>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</si>
  <si>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</si>
  <si>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</si>
  <si>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</si>
  <si>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</si>
  <si>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</si>
  <si>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</si>
  <si>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</si>
  <si>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</si>
  <si>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</si>
  <si>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</si>
  <si>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</si>
  <si>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</si>
  <si>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</si>
  <si>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</si>
  <si>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</si>
  <si>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</si>
  <si>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</si>
  <si>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</si>
  <si>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</si>
  <si>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</si>
  <si>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</si>
  <si>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</si>
  <si>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</si>
  <si>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</si>
  <si>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</si>
  <si>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</si>
  <si>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</si>
  <si>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</si>
  <si>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</si>
  <si>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</si>
  <si>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</si>
  <si>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</si>
  <si>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</si>
  <si>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</si>
  <si>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</si>
  <si>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</si>
  <si>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</si>
  <si>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</si>
  <si>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</si>
  <si>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</si>
  <si>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</si>
  <si>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</si>
  <si>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</si>
  <si>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</si>
  <si>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</si>
  <si>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</si>
  <si>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</si>
  <si>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</si>
  <si>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</si>
  <si>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</si>
  <si>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</si>
  <si>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</si>
  <si>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</si>
  <si>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</si>
  <si>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</si>
  <si>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</si>
  <si>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</si>
  <si>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</si>
  <si>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</si>
  <si>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</si>
  <si>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</si>
  <si>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</si>
  <si>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</si>
  <si>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</si>
  <si>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</si>
  <si>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</si>
  <si>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</si>
  <si>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</si>
  <si>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</si>
  <si>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</si>
  <si>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</si>
  <si>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</si>
  <si>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</si>
  <si>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</si>
  <si>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</si>
  <si>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</si>
  <si>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</si>
  <si>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</si>
  <si>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</si>
  <si>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</si>
  <si>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</si>
  <si>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</si>
  <si>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</si>
  <si>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</si>
  <si>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</si>
  <si>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</si>
  <si>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</si>
  <si>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</si>
  <si>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</si>
  <si>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</si>
  <si>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</si>
  <si>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</si>
  <si>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</si>
  <si>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</si>
  <si>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</si>
  <si>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</si>
  <si>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</si>
  <si>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</si>
  <si>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</si>
  <si>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</si>
  <si>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</si>
  <si>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</si>
  <si>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</si>
  <si>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</si>
  <si>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</si>
  <si>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</si>
  <si>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</si>
  <si>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</si>
  <si>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</si>
  <si>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</si>
  <si>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</si>
  <si>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</si>
  <si>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</si>
  <si>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</si>
  <si>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</si>
  <si>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</si>
  <si>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</si>
  <si>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</si>
  <si>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</si>
  <si>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</si>
  <si>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</si>
  <si>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</si>
  <si>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</si>
  <si>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</si>
  <si>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</si>
  <si>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</si>
  <si>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</si>
  <si>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</si>
  <si>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</si>
  <si>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</si>
  <si>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</si>
  <si>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</si>
  <si>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</si>
  <si>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</si>
  <si>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</si>
  <si>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</si>
  <si>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</si>
  <si>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</si>
  <si>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</si>
  <si>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</si>
  <si>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</si>
  <si>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</si>
  <si>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</si>
  <si>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</si>
  <si>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</si>
  <si>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</si>
  <si>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</si>
  <si>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</si>
  <si>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</si>
  <si>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</si>
  <si>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</si>
  <si>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</si>
  <si>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</si>
  <si>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</si>
  <si>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</si>
  <si>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</si>
  <si>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</si>
  <si>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</si>
  <si>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</si>
  <si>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</si>
  <si>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</si>
  <si>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</si>
  <si>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</si>
  <si>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</si>
  <si>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</si>
  <si>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</si>
  <si>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</si>
  <si>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</si>
  <si>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</si>
  <si>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</si>
  <si>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</si>
  <si>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</si>
  <si>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</si>
  <si>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</si>
  <si>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</si>
  <si>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</si>
  <si>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</si>
  <si>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</si>
  <si>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</si>
  <si>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</si>
  <si>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</si>
  <si>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</si>
  <si>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</si>
  <si>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</si>
  <si>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</si>
  <si>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</si>
  <si>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</si>
  <si>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</si>
  <si>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</si>
  <si>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</si>
  <si>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</si>
  <si>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</si>
  <si>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</si>
  <si>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</si>
  <si>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</si>
  <si>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</si>
  <si>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</si>
  <si>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</si>
  <si>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</si>
  <si>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</si>
  <si>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</si>
  <si>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</si>
  <si>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</si>
  <si>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</si>
  <si>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</si>
  <si>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</si>
  <si>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</si>
  <si>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</si>
  <si>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</si>
  <si>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</si>
  <si>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</si>
  <si>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</si>
  <si>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</si>
  <si>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</si>
  <si>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</si>
  <si>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</si>
  <si>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</si>
  <si>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</si>
  <si>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</si>
  <si>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</si>
  <si>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</si>
  <si>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</si>
  <si>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</si>
  <si>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</si>
  <si>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</si>
  <si>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</si>
  <si>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</si>
  <si>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</si>
  <si>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</si>
  <si>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</si>
  <si>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</si>
  <si>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</si>
  <si>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</si>
  <si>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</si>
  <si>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</si>
  <si>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</si>
  <si>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</si>
  <si>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</si>
  <si>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</si>
  <si>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</si>
  <si>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</si>
  <si>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</si>
  <si>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</si>
  <si>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</si>
  <si>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</si>
  <si>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</si>
  <si>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</si>
  <si>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</si>
  <si>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</si>
  <si>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</si>
  <si>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</si>
  <si>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</si>
  <si>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</si>
  <si>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</si>
  <si>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</si>
  <si>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</si>
  <si>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</si>
  <si>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</si>
  <si>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</si>
  <si>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</si>
  <si>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</si>
  <si>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</si>
  <si>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</si>
  <si>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</si>
  <si>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</si>
  <si>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</si>
  <si>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</si>
  <si>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</si>
  <si>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</si>
  <si>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</si>
  <si>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</si>
  <si>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</si>
  <si>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</si>
  <si>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</si>
  <si>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</si>
  <si>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</si>
  <si>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</si>
  <si>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</si>
  <si>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</si>
  <si>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</si>
  <si>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</si>
  <si>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</si>
  <si>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</si>
  <si>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</si>
  <si>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</si>
  <si>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</si>
  <si>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</si>
  <si>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</si>
  <si>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</si>
  <si>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</si>
  <si>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</si>
  <si>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</si>
  <si>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</si>
  <si>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</si>
  <si>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</si>
  <si>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</si>
  <si>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</si>
  <si>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</si>
  <si>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</si>
  <si>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</si>
  <si>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</si>
  <si>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</si>
  <si>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</si>
  <si>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</si>
  <si>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</si>
  <si>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</si>
  <si>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</si>
  <si>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</si>
  <si>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</si>
  <si>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</si>
  <si>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</si>
  <si>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</si>
  <si>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</si>
  <si>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</si>
  <si>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</si>
  <si>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</si>
  <si>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</si>
  <si>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</si>
  <si>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</si>
  <si>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</si>
  <si>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</si>
  <si>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</si>
  <si>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</si>
  <si>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</si>
  <si>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</si>
  <si>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</si>
  <si>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</si>
  <si>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</si>
  <si>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</si>
  <si>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</si>
  <si>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</si>
  <si>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</si>
  <si>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</si>
  <si>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</si>
  <si>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</si>
  <si>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</si>
  <si>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</si>
  <si>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</si>
  <si>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</si>
  <si>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</si>
  <si>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</si>
  <si>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</si>
  <si>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</si>
  <si>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</si>
  <si>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</si>
  <si>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</si>
  <si>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</si>
  <si>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</si>
  <si>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</si>
  <si>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</si>
  <si>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</si>
  <si>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</si>
  <si>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</si>
  <si>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</si>
  <si>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</si>
  <si>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</si>
  <si>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</si>
  <si>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</si>
  <si>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</si>
  <si>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</si>
  <si>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</si>
  <si>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</si>
  <si>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</si>
  <si>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</si>
  <si>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</si>
  <si>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</si>
  <si>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</si>
  <si>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</si>
  <si>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</si>
  <si>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</si>
  <si>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</si>
  <si>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</si>
  <si>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</si>
  <si>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</si>
  <si>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</si>
  <si>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</si>
  <si>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</si>
  <si>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</si>
  <si>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</si>
  <si>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</si>
  <si>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</si>
  <si>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</si>
  <si>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</si>
  <si>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</si>
  <si>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</si>
  <si>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</si>
  <si>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</si>
  <si>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</si>
  <si>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</si>
  <si>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</si>
  <si>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</si>
  <si>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</si>
  <si>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</si>
  <si>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</si>
  <si>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</si>
  <si>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</si>
  <si>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</si>
  <si>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</si>
  <si>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</si>
  <si>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</si>
  <si>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</si>
  <si>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</si>
  <si>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</si>
  <si>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</si>
  <si>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</si>
  <si>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</si>
  <si>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</si>
  <si>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</si>
  <si>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</si>
  <si>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</si>
  <si>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</si>
  <si>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</si>
  <si>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</si>
  <si>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</si>
  <si>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</si>
  <si>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</si>
  <si>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</si>
  <si>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</si>
  <si>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</si>
  <si>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</si>
  <si>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</si>
  <si>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</si>
  <si>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</si>
  <si>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</si>
  <si>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</si>
  <si>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</si>
  <si>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</si>
  <si>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</si>
  <si>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</si>
  <si>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</si>
  <si>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</si>
  <si>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</si>
  <si>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</si>
  <si>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</si>
  <si>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</si>
  <si>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</si>
  <si>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</si>
  <si>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</si>
  <si>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</si>
  <si>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</si>
  <si>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</si>
  <si>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</si>
  <si>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</si>
  <si>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</si>
  <si>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</si>
  <si>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</si>
  <si>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</si>
  <si>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</si>
  <si>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</si>
  <si>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</si>
  <si>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</si>
  <si>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</si>
  <si>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</si>
  <si>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</si>
  <si>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</si>
  <si>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</si>
  <si>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</si>
  <si>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</si>
  <si>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</si>
  <si>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</si>
  <si>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</si>
  <si>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</si>
  <si>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</si>
  <si>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</si>
  <si>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</si>
  <si>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</si>
  <si>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</si>
  <si>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</si>
  <si>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</si>
  <si>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</si>
  <si>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</si>
  <si>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</si>
  <si>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</si>
  <si>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</si>
  <si>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</si>
  <si>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</si>
  <si>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</si>
  <si>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</si>
  <si>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</si>
  <si>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</si>
  <si>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</si>
  <si>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</si>
  <si>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</si>
  <si>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</si>
  <si>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</si>
  <si>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</si>
  <si>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</si>
  <si>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</si>
  <si>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</si>
  <si>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</si>
  <si>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</si>
  <si>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</si>
  <si>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</si>
  <si>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</si>
  <si>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</si>
  <si>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</si>
  <si>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</si>
  <si>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</si>
  <si>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</si>
  <si>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</si>
  <si>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</si>
  <si>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</si>
  <si>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</si>
  <si>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</si>
  <si>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</si>
  <si>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</si>
  <si>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</si>
  <si>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</si>
  <si>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</si>
  <si>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</si>
  <si>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</si>
  <si>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</si>
  <si>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</si>
  <si>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</si>
  <si>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</si>
  <si>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</si>
  <si>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</si>
  <si>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</si>
  <si>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</si>
  <si>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</si>
  <si>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</si>
  <si>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</si>
  <si>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</si>
  <si>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</si>
  <si>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</si>
  <si>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</si>
  <si>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</si>
  <si>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</si>
  <si>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</si>
  <si>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</si>
  <si>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</si>
  <si>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</si>
  <si>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</si>
  <si>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</si>
  <si>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</si>
  <si>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</si>
  <si>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</si>
  <si>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</si>
  <si>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</si>
  <si>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</si>
  <si>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</si>
  <si>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</si>
  <si>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</si>
  <si>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</si>
  <si>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</si>
  <si>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</si>
  <si>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</si>
  <si>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</si>
  <si>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</si>
  <si>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</si>
  <si>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</si>
  <si>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</si>
  <si>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</si>
  <si>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</si>
  <si>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</si>
  <si>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</si>
  <si>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</si>
  <si>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</si>
  <si>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</si>
  <si>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</si>
  <si>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</si>
  <si>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</si>
  <si>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</si>
  <si>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</si>
  <si>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</si>
  <si>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</si>
  <si>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</si>
  <si>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</si>
  <si>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</si>
  <si>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</si>
  <si>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</si>
  <si>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</si>
  <si>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</si>
  <si>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</si>
  <si>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</si>
  <si>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</si>
  <si>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</si>
  <si>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</si>
  <si>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</si>
  <si>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</si>
  <si>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</si>
  <si>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</si>
  <si>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</si>
  <si>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</si>
  <si>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</si>
  <si>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</si>
  <si>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</si>
  <si>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</si>
  <si>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</si>
  <si>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</si>
  <si>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</si>
  <si>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</si>
  <si>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</si>
  <si>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</si>
  <si>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</si>
  <si>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</si>
  <si>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</si>
  <si>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</si>
  <si>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</si>
  <si>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</si>
  <si>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</si>
  <si>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</si>
  <si>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</si>
  <si>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</si>
  <si>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</si>
  <si>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</si>
  <si>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</si>
  <si>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</si>
  <si>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</si>
  <si>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</si>
  <si>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</si>
  <si>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</si>
  <si>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</si>
  <si>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</si>
  <si>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</si>
  <si>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</si>
  <si>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</si>
  <si>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</si>
  <si>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</si>
  <si>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</si>
  <si>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</si>
  <si>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</si>
  <si>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</si>
  <si>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</si>
  <si>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</si>
  <si>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</si>
  <si>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</si>
  <si>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</si>
  <si>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</si>
  <si>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</si>
  <si>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</si>
  <si>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</si>
  <si>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</si>
  <si>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</si>
  <si>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</si>
  <si>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</si>
  <si>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</si>
  <si>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</si>
  <si>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</si>
  <si>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</si>
  <si>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</si>
  <si>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</si>
  <si>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</si>
  <si>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</si>
  <si>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</si>
  <si>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</si>
  <si>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</si>
  <si>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</si>
  <si>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</si>
  <si>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</si>
  <si>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</si>
  <si>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</si>
  <si>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</si>
  <si>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</si>
  <si>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</si>
  <si>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</si>
  <si>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</si>
  <si>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</si>
  <si>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</si>
  <si>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</si>
  <si>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</si>
  <si>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</si>
  <si>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</si>
  <si>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</si>
  <si>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</si>
  <si>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</si>
  <si>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</si>
  <si>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</si>
  <si>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</si>
  <si>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</si>
  <si>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</si>
  <si>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</si>
  <si>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</si>
  <si>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</si>
  <si>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</si>
  <si>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</si>
  <si>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</si>
  <si>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</si>
  <si>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</si>
  <si>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</si>
  <si>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</si>
  <si>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</si>
  <si>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</si>
  <si>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</si>
  <si>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</si>
  <si>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</si>
  <si>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</si>
  <si>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</si>
  <si>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</si>
  <si>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</si>
  <si>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</si>
  <si>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</si>
  <si>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</si>
  <si>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</si>
  <si>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</si>
  <si>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</si>
  <si>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</si>
  <si>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</si>
  <si>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</si>
  <si>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</si>
  <si>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</si>
  <si>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</si>
  <si>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</si>
  <si>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</si>
  <si>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</si>
  <si>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</si>
  <si>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</si>
  <si>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</si>
  <si>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</si>
  <si>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</si>
  <si>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</si>
  <si>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</si>
  <si>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</si>
  <si>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</si>
  <si>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</si>
  <si>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</si>
  <si>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</si>
  <si>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</si>
  <si>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</si>
  <si>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</si>
  <si>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</si>
  <si>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</si>
  <si>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</si>
  <si>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</si>
  <si>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</si>
  <si>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</si>
  <si>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</si>
  <si>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</si>
  <si>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</si>
  <si>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</si>
  <si>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</si>
  <si>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</si>
  <si>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</si>
  <si>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</si>
  <si>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</si>
  <si>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</si>
  <si>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</si>
  <si>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</si>
  <si>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</si>
  <si>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</si>
  <si>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</si>
  <si>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</si>
  <si>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</si>
  <si>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</si>
  <si>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</si>
  <si>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</si>
  <si>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</si>
  <si>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</si>
  <si>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</si>
  <si>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</si>
  <si>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</si>
  <si>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</si>
  <si>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</si>
  <si>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</si>
  <si>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</si>
  <si>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</si>
  <si>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</si>
  <si>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</si>
  <si>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</si>
  <si>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</si>
  <si>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</si>
  <si>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</si>
  <si>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</si>
  <si>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</si>
  <si>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</si>
  <si>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</si>
  <si>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</si>
  <si>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</si>
  <si>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</si>
  <si>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</si>
  <si>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</si>
  <si>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</si>
  <si>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</si>
  <si>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</si>
  <si>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</si>
  <si>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</si>
  <si>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</si>
  <si>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</si>
  <si>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</si>
  <si>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</si>
  <si>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</si>
  <si>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</si>
  <si>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</si>
  <si>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</si>
  <si>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</si>
  <si>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</si>
  <si>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</si>
  <si>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</si>
  <si>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</si>
  <si>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</si>
  <si>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</si>
  <si>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</si>
  <si>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</si>
  <si>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</si>
  <si>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</si>
  <si>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</si>
  <si>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</si>
  <si>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</si>
  <si>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</si>
  <si>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</si>
  <si>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</si>
  <si>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</si>
  <si>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</si>
  <si>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</si>
  <si>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</si>
  <si>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</si>
  <si>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</si>
  <si>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</si>
  <si>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</si>
  <si>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</si>
  <si>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</si>
  <si>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</si>
  <si>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</si>
  <si>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</si>
  <si>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</si>
  <si>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</si>
  <si>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</si>
  <si>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</si>
  <si>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</si>
  <si>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</si>
  <si>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</si>
  <si>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</si>
  <si>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</si>
  <si>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</si>
  <si>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</si>
  <si>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</si>
  <si>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</si>
  <si>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</si>
  <si>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</si>
  <si>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</si>
  <si>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</si>
  <si>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</si>
  <si>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</si>
  <si>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</si>
  <si>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</si>
  <si>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</si>
  <si>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</si>
  <si>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</si>
  <si>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</si>
  <si>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</si>
  <si>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</si>
  <si>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</si>
  <si>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</si>
  <si>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</si>
  <si>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</si>
  <si>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</si>
  <si>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</si>
  <si>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</si>
  <si>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</si>
  <si>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</si>
  <si>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</si>
  <si>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</si>
  <si>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</si>
  <si>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</si>
  <si>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</si>
  <si>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</si>
  <si>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</si>
  <si>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</si>
  <si>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</si>
  <si>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</si>
  <si>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</si>
  <si>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</si>
  <si>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</si>
  <si>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</si>
  <si>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</si>
  <si>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</si>
  <si>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</si>
  <si>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</si>
  <si>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</si>
  <si>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</si>
  <si>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</si>
  <si>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</si>
  <si>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</si>
  <si>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</si>
  <si>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</si>
  <si>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</si>
  <si>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</si>
  <si>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</si>
  <si>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</si>
  <si>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</si>
  <si>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</si>
  <si>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</si>
  <si>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</si>
  <si>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</si>
  <si>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</si>
  <si>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</si>
  <si>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</si>
  <si>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</si>
  <si>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</si>
  <si>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</si>
  <si>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</si>
  <si>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</si>
  <si>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</si>
  <si>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</si>
  <si>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</si>
  <si>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</si>
  <si>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</si>
  <si>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</si>
  <si>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</si>
  <si>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</si>
  <si>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</si>
  <si>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</si>
  <si>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</si>
  <si>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</si>
  <si>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</si>
  <si>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</si>
  <si>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</si>
  <si>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</si>
  <si>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</si>
  <si>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</si>
  <si>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</si>
  <si>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</si>
  <si>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</si>
  <si>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</si>
  <si>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</si>
  <si>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</si>
  <si>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</si>
  <si>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</si>
  <si>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</si>
  <si>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</si>
  <si>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</si>
  <si>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</si>
  <si>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</si>
  <si>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</si>
  <si>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</si>
  <si>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</si>
  <si>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</si>
  <si>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</si>
  <si>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</si>
  <si>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</si>
  <si>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</si>
  <si>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</si>
  <si>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</si>
  <si>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</si>
  <si>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</si>
  <si>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</si>
  <si>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</si>
  <si>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</si>
  <si>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</si>
  <si>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</si>
  <si>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</si>
  <si>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</si>
  <si>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</si>
  <si>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</si>
  <si>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</si>
  <si>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</si>
  <si>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</si>
  <si>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</si>
  <si>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</si>
  <si>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</si>
  <si>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</si>
  <si>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</si>
  <si>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</si>
  <si>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</si>
  <si>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</si>
  <si>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</si>
  <si>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</si>
  <si>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</si>
  <si>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</si>
  <si>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</si>
  <si>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</si>
  <si>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</si>
  <si>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</si>
  <si>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</si>
  <si>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</si>
  <si>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</si>
  <si>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</si>
  <si>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</si>
  <si>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</si>
  <si>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</si>
  <si>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</si>
  <si>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</si>
  <si>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</si>
  <si>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</si>
  <si>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</si>
  <si>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</si>
  <si>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</si>
  <si>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</si>
  <si>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</si>
  <si>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</si>
  <si>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</si>
  <si>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</si>
  <si>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</si>
  <si>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</si>
  <si>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</si>
  <si>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</si>
  <si>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</si>
  <si>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</si>
  <si>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</si>
  <si>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</si>
  <si>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</si>
  <si>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</si>
  <si>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</si>
  <si>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</si>
  <si>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</si>
  <si>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</si>
  <si>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</si>
  <si>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</si>
  <si>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</si>
  <si>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</si>
  <si>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</si>
  <si>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</si>
  <si>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</si>
  <si>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</si>
  <si>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</si>
  <si>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</si>
  <si>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</si>
  <si>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</si>
  <si>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</si>
  <si>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</si>
  <si>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</si>
  <si>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</si>
  <si>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</si>
  <si>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</si>
  <si>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</si>
  <si>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</si>
  <si>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</si>
  <si>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</si>
  <si>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</si>
  <si>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</si>
  <si>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</si>
  <si>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</si>
  <si>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</si>
  <si>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</si>
  <si>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</si>
  <si>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</si>
  <si>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</si>
  <si>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</si>
  <si>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</si>
  <si>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</si>
  <si>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</si>
  <si>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</si>
  <si>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</si>
  <si>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</si>
  <si>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</si>
  <si>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</si>
  <si>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</si>
  <si>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</si>
  <si>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</si>
  <si>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</si>
  <si>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</si>
  <si>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</si>
  <si>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</si>
  <si>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</si>
  <si>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</si>
  <si>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</si>
  <si>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</si>
  <si>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</si>
  <si>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</si>
  <si>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</si>
  <si>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</si>
  <si>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</si>
  <si>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</si>
  <si>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</si>
  <si>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</si>
  <si>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</si>
  <si>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</si>
  <si>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</si>
  <si>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</si>
  <si>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</si>
  <si>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</si>
  <si>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</si>
  <si>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</si>
  <si>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</si>
  <si>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</si>
  <si>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</si>
  <si>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</si>
  <si>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</si>
  <si>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</si>
  <si>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</si>
  <si>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</si>
  <si>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</si>
  <si>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</si>
  <si>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</si>
  <si>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</si>
  <si>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</si>
  <si>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</si>
  <si>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</si>
  <si>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</si>
  <si>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</si>
  <si>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</si>
  <si>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</si>
  <si>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</si>
  <si>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</si>
  <si>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</si>
  <si>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</si>
  <si>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</si>
  <si>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</si>
  <si>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</si>
  <si>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</si>
  <si>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</si>
  <si>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</si>
  <si>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</si>
  <si>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</si>
  <si>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</si>
  <si>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</si>
  <si>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</si>
  <si>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</si>
  <si>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</si>
  <si>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</si>
  <si>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</si>
  <si>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</si>
  <si>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</si>
  <si>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</si>
  <si>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</si>
  <si>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</si>
  <si>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</si>
  <si>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</si>
  <si>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</si>
  <si>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</si>
  <si>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</si>
  <si>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</si>
  <si>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</si>
  <si>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</si>
  <si>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</si>
  <si>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</si>
  <si>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</si>
  <si>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</si>
  <si>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</si>
  <si>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</si>
  <si>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</si>
  <si>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</si>
  <si>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</si>
  <si>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</si>
  <si>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</si>
  <si>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</si>
  <si>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</si>
  <si>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</si>
  <si>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</si>
  <si>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</si>
  <si>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</si>
  <si>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</si>
  <si>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</si>
  <si>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</si>
  <si>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</si>
  <si>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</si>
  <si>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</si>
  <si>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</si>
  <si>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</si>
  <si>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</si>
  <si>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</si>
  <si>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</si>
  <si>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</si>
  <si>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</si>
  <si>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</si>
  <si>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</si>
  <si>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</si>
  <si>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</si>
  <si>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</si>
  <si>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</si>
  <si>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</si>
  <si>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</si>
  <si>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</si>
  <si>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</si>
  <si>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</si>
  <si>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</si>
  <si>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</si>
  <si>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</si>
  <si>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</si>
  <si>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</si>
  <si>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</si>
  <si>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</si>
  <si>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</si>
  <si>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</si>
  <si>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</si>
  <si>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</si>
  <si>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</si>
  <si>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</si>
  <si>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</si>
  <si>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</si>
  <si>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</si>
  <si>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</si>
  <si>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</si>
  <si>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</si>
  <si>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</si>
  <si>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</si>
  <si>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</si>
  <si>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</si>
  <si>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</si>
  <si>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</si>
  <si>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</si>
  <si>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</si>
  <si>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</si>
  <si>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</si>
  <si>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</si>
  <si>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</si>
  <si>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</si>
  <si>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</si>
  <si>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</si>
  <si>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</si>
  <si>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</si>
  <si>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</si>
  <si>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</si>
  <si>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</si>
  <si>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</si>
  <si>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</si>
  <si>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</si>
  <si>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</si>
  <si>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</si>
  <si>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</si>
  <si>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</si>
  <si>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</si>
  <si>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</si>
  <si>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</si>
  <si>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</si>
  <si>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</si>
  <si>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</si>
  <si>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</si>
  <si>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</si>
  <si>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</si>
  <si>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</si>
  <si>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</si>
  <si>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</si>
  <si>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</si>
  <si>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</si>
  <si>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</si>
  <si>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</si>
  <si>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</si>
  <si>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</si>
  <si>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</si>
  <si>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</si>
  <si>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</si>
  <si>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</si>
  <si>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</si>
  <si>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</si>
  <si>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</si>
  <si>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</si>
  <si>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</si>
  <si>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</si>
  <si>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</si>
  <si>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</si>
  <si>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</si>
  <si>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</si>
  <si>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</si>
  <si>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</si>
  <si>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</si>
  <si>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</si>
  <si>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</si>
  <si>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</si>
  <si>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</si>
  <si>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</si>
  <si>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</si>
  <si>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</si>
  <si>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</si>
  <si>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</si>
  <si>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</si>
  <si>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</si>
  <si>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</si>
  <si>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</si>
  <si>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</si>
  <si>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</si>
  <si>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</si>
  <si>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</si>
  <si>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</si>
  <si>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</si>
  <si>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</si>
  <si>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</si>
  <si>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</si>
  <si>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</si>
  <si>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</si>
  <si>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</si>
  <si>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</si>
  <si>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</si>
  <si>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</si>
  <si>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</si>
  <si>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</si>
  <si>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</si>
  <si>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</si>
  <si>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</si>
  <si>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</si>
  <si>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</si>
  <si>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</si>
  <si>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</si>
  <si>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</si>
  <si>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</si>
  <si>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</si>
  <si>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</si>
  <si>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</si>
  <si>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</si>
  <si>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</si>
  <si>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</si>
  <si>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</si>
  <si>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</si>
  <si>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</si>
  <si>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</si>
  <si>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</si>
  <si>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</si>
  <si>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</si>
  <si>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</si>
  <si>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</si>
  <si>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</si>
  <si>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</si>
  <si>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</si>
  <si>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</si>
  <si>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</si>
  <si>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</si>
  <si>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</si>
  <si>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</si>
  <si>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</si>
  <si>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</si>
  <si>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</si>
  <si>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</si>
  <si>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</si>
  <si>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</si>
  <si>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</si>
  <si>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</si>
  <si>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</si>
  <si>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</si>
  <si>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</si>
  <si>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</si>
  <si>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</si>
  <si>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</si>
  <si>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</si>
  <si>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</si>
  <si>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</si>
  <si>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</si>
  <si>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</si>
  <si>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</si>
  <si>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</si>
  <si>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</si>
  <si>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</si>
  <si>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</si>
  <si>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</si>
  <si>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</si>
  <si>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</si>
  <si>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</si>
  <si>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</si>
  <si>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</si>
  <si>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</si>
  <si>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</si>
  <si>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</si>
  <si>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</si>
  <si>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</si>
  <si>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</si>
  <si>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</si>
  <si>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</si>
  <si>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</si>
  <si>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</si>
  <si>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</si>
  <si>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</si>
  <si>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</si>
  <si>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</si>
  <si>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</si>
  <si>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</si>
  <si>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</si>
  <si>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</si>
  <si>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</si>
  <si>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</si>
  <si>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</si>
  <si>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</si>
  <si>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</si>
  <si>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</si>
  <si>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</si>
  <si>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</si>
  <si>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</si>
  <si>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</si>
  <si>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</si>
  <si>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</si>
  <si>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</si>
  <si>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</si>
  <si>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</si>
  <si>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</si>
  <si>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</si>
  <si>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</si>
  <si>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</si>
  <si>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</si>
  <si>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</si>
  <si>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</si>
  <si>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</si>
  <si>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</si>
  <si>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</si>
  <si>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</si>
  <si>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</si>
  <si>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</si>
  <si>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</si>
  <si>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</si>
  <si>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</si>
  <si>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</si>
  <si>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</si>
  <si>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</si>
  <si>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</si>
  <si>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</si>
  <si>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</si>
  <si>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</si>
  <si>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</si>
  <si>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</si>
  <si>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</si>
  <si>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</si>
  <si>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</si>
  <si>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</si>
  <si>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</si>
  <si>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</si>
  <si>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</si>
  <si>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</si>
  <si>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</si>
  <si>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</si>
  <si>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</si>
  <si>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</si>
  <si>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</si>
  <si>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</si>
  <si>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</si>
  <si>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</si>
  <si>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</si>
  <si>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</si>
  <si>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</si>
  <si>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</si>
  <si>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</si>
  <si>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</si>
  <si>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</si>
  <si>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</si>
  <si>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</si>
  <si>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</si>
  <si>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</si>
  <si>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</si>
  <si>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</si>
  <si>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</si>
  <si>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</si>
  <si>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</si>
  <si>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</si>
  <si>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</si>
  <si>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</si>
  <si>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</si>
  <si>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</si>
  <si>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</si>
  <si>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</si>
  <si>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</si>
  <si>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</si>
  <si>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</si>
  <si>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</si>
  <si>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</si>
  <si>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</si>
  <si>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</si>
  <si>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</si>
  <si>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</si>
  <si>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</si>
  <si>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</si>
  <si>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</si>
  <si>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</si>
  <si>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</si>
  <si>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</si>
  <si>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</si>
  <si>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</si>
  <si>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</si>
  <si>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</si>
  <si>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</si>
  <si>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</si>
  <si>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</si>
  <si>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</si>
  <si>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</si>
  <si>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</si>
  <si>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</si>
  <si>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</si>
  <si>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</si>
  <si>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</si>
  <si>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</si>
  <si>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</si>
  <si>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</si>
  <si>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</si>
  <si>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</si>
  <si>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</si>
  <si>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</si>
  <si>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</si>
  <si>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</si>
  <si>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</si>
  <si>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</si>
  <si>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</si>
  <si>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</si>
  <si>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</si>
  <si>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</si>
  <si>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</si>
  <si>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</si>
  <si>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</si>
  <si>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</si>
  <si>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</si>
  <si>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</si>
  <si>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</si>
  <si>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</si>
  <si>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</si>
  <si>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</si>
  <si>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</si>
  <si>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</si>
  <si>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</si>
  <si>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</si>
  <si>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</si>
  <si>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</si>
  <si>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</si>
  <si>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</si>
  <si>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</si>
  <si>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</si>
  <si>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</si>
  <si>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</si>
  <si>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</si>
  <si>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</si>
  <si>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</si>
  <si>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</si>
  <si>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</si>
  <si>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</si>
  <si>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</si>
  <si>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</si>
  <si>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</si>
  <si>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</si>
  <si>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</si>
  <si>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</si>
  <si>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</si>
  <si>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</si>
  <si>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</si>
  <si>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</si>
  <si>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</si>
  <si>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</si>
  <si>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</si>
  <si>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</si>
  <si>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</si>
  <si>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</si>
  <si>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</si>
  <si>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</si>
  <si>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</si>
  <si>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</si>
  <si>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</si>
  <si>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</si>
  <si>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</si>
  <si>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</si>
  <si>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</si>
  <si>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</si>
  <si>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</si>
  <si>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</si>
  <si>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</si>
  <si>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</si>
  <si>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</si>
  <si>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</si>
  <si>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</si>
  <si>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</si>
  <si>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</si>
  <si>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</si>
  <si>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</si>
  <si>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</si>
  <si>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</si>
  <si>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</si>
  <si>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</si>
  <si>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</si>
  <si>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</si>
  <si>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</si>
  <si>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</si>
  <si>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</si>
  <si>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</si>
  <si>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</si>
  <si>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</si>
  <si>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</si>
  <si>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</si>
  <si>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</si>
  <si>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</si>
  <si>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</si>
  <si>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</si>
  <si>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</si>
  <si>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</si>
  <si>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</si>
  <si>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</si>
  <si>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</si>
  <si>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</si>
  <si>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</si>
  <si>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</si>
  <si>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</si>
  <si>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</si>
  <si>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</si>
  <si>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</si>
  <si>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</si>
  <si>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</si>
  <si>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</si>
  <si>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</si>
  <si>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</si>
  <si>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</si>
  <si>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</si>
  <si>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</si>
  <si>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</si>
  <si>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</si>
  <si>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</si>
  <si>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</si>
  <si>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</si>
  <si>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</si>
  <si>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</si>
  <si>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</si>
  <si>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</si>
  <si>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</si>
  <si>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</si>
  <si>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</si>
  <si>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</si>
  <si>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</si>
  <si>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</si>
  <si>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</si>
  <si>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</si>
  <si>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</si>
  <si>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</si>
  <si>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</si>
  <si>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</si>
  <si>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</si>
  <si>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</si>
  <si>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</si>
  <si>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</si>
  <si>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</si>
  <si>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</si>
  <si>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</si>
  <si>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</si>
  <si>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</si>
  <si>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</si>
  <si>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</si>
  <si>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</si>
  <si>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</si>
  <si>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</si>
  <si>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</si>
  <si>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</si>
  <si>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</si>
  <si>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</si>
  <si>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</si>
  <si>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</si>
  <si>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</si>
  <si>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</si>
  <si>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</si>
  <si>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</si>
  <si>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</si>
  <si>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</si>
  <si>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</si>
  <si>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</si>
  <si>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</si>
  <si>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</si>
  <si>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</si>
  <si>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</si>
  <si>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</si>
  <si>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</si>
  <si>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</si>
  <si>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</si>
  <si>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</si>
  <si>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</si>
  <si>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</si>
  <si>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</si>
  <si>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</si>
  <si>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</si>
  <si>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</si>
  <si>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</si>
  <si>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</si>
  <si>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</si>
  <si>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</si>
  <si>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</si>
  <si>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</si>
  <si>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</si>
  <si>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</si>
  <si>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</si>
  <si>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</si>
  <si>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</si>
  <si>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</si>
  <si>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</si>
  <si>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</si>
  <si>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</si>
  <si>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</si>
  <si>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</si>
  <si>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</si>
  <si>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</si>
  <si>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</si>
  <si>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</si>
  <si>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</si>
  <si>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</si>
  <si>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</si>
  <si>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</si>
  <si>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</si>
  <si>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</si>
  <si>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</si>
  <si>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</si>
  <si>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</si>
  <si>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</si>
  <si>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</si>
  <si>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</si>
  <si>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</si>
  <si>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</si>
  <si>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</si>
  <si>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</si>
  <si>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</si>
  <si>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</si>
  <si>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</si>
  <si>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</si>
  <si>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</si>
  <si>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</si>
  <si>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</si>
  <si>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</si>
  <si>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</si>
  <si>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</si>
  <si>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</si>
  <si>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</si>
  <si>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</si>
  <si>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</si>
  <si>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</si>
  <si>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</si>
  <si>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</si>
  <si>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</si>
  <si>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</si>
  <si>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</si>
  <si>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</si>
  <si>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</si>
  <si>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</si>
  <si>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</si>
  <si>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</si>
  <si>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</si>
  <si>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</si>
  <si>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</si>
  <si>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</si>
  <si>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</si>
  <si>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</si>
  <si>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</si>
  <si>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</si>
  <si>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</si>
  <si>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</si>
  <si>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</si>
  <si>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</si>
  <si>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</si>
  <si>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</si>
  <si>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</si>
  <si>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</si>
  <si>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</si>
  <si>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</si>
  <si>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</si>
  <si>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</si>
  <si>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</si>
  <si>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</si>
  <si>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</si>
  <si>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</si>
  <si>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</si>
  <si>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</si>
  <si>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</si>
  <si>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</si>
  <si>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</si>
  <si>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</si>
  <si>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</si>
  <si>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</si>
  <si>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</si>
  <si>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</si>
  <si>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</si>
  <si>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</si>
  <si>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</si>
  <si>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</si>
  <si>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</si>
  <si>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</si>
  <si>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</si>
  <si>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</si>
  <si>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</si>
  <si>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</si>
  <si>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</si>
  <si>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</si>
  <si>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</si>
  <si>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</si>
  <si>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</si>
  <si>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</si>
  <si>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</si>
  <si>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</si>
  <si>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</si>
  <si>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</si>
  <si>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</si>
  <si>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</si>
  <si>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</si>
  <si>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</si>
  <si>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</si>
  <si>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</si>
  <si>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</si>
  <si>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</si>
  <si>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</si>
  <si>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</si>
  <si>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</si>
  <si>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</si>
  <si>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</si>
  <si>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</si>
  <si>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</si>
  <si>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</si>
  <si>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</si>
  <si>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</si>
  <si>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</si>
  <si>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</si>
  <si>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</si>
  <si>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</si>
  <si>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</si>
  <si>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</si>
  <si>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</si>
  <si>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</si>
  <si>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</si>
  <si>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</si>
  <si>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</si>
  <si>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</si>
  <si>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</si>
  <si>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</si>
  <si>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</si>
  <si>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</si>
  <si>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</si>
  <si>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</si>
  <si>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</si>
  <si>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</si>
  <si>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</si>
  <si>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</si>
  <si>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</si>
  <si>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</si>
  <si>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</si>
  <si>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</si>
  <si>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</si>
  <si>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</si>
  <si>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</si>
  <si>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</si>
  <si>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</si>
  <si>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</si>
  <si>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</si>
  <si>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</si>
  <si>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</si>
  <si>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</si>
  <si>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</si>
  <si>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</si>
  <si>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</si>
  <si>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</si>
  <si>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</si>
  <si>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</si>
  <si>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</si>
  <si>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</si>
  <si>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</si>
  <si>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</si>
  <si>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</si>
  <si>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</si>
  <si>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</si>
  <si>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</si>
  <si>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</si>
  <si>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</si>
  <si>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</si>
  <si>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</si>
  <si>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</si>
  <si>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</si>
  <si>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</si>
  <si>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</si>
  <si>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</si>
  <si>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</si>
  <si>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</si>
  <si>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</si>
  <si>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</si>
  <si>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</si>
  <si>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</si>
  <si>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</si>
  <si>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</si>
  <si>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</si>
  <si>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</si>
  <si>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</si>
  <si>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</si>
  <si>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</si>
  <si>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</si>
  <si>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</si>
  <si>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</si>
  <si>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</si>
  <si>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</si>
  <si>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</si>
  <si>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</si>
  <si>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</si>
  <si>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</si>
  <si>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</si>
  <si>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</si>
  <si>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</si>
  <si>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</si>
  <si>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</si>
  <si>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</si>
  <si>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</si>
  <si>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</si>
  <si>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</si>
  <si>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</si>
  <si>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</si>
  <si>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</si>
  <si>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</si>
  <si>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</si>
  <si>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</si>
  <si>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</si>
  <si>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</si>
  <si>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</si>
  <si>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</si>
  <si>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</si>
  <si>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</si>
  <si>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</si>
  <si>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</si>
  <si>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</si>
  <si>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</si>
  <si>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</si>
  <si>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</si>
  <si>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</si>
  <si>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</si>
  <si>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</si>
  <si>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</si>
  <si>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</si>
  <si>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</si>
  <si>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</si>
  <si>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</si>
  <si>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</si>
  <si>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</si>
  <si>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</si>
  <si>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</si>
  <si>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</si>
  <si>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</si>
  <si>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</si>
  <si>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</si>
  <si>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</si>
  <si>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</si>
  <si>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</si>
  <si>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</si>
  <si>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</si>
  <si>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</si>
  <si>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</si>
  <si>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</si>
  <si>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</si>
  <si>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</si>
  <si>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</si>
  <si>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</si>
  <si>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</si>
  <si>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</si>
  <si>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</si>
  <si>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</si>
  <si>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</si>
  <si>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</si>
  <si>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</si>
  <si>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</si>
  <si>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</si>
  <si>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</si>
  <si>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</si>
  <si>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</si>
  <si>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</si>
  <si>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</si>
  <si>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</si>
  <si>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</si>
  <si>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</si>
  <si>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</si>
  <si>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</si>
  <si>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</si>
  <si>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</si>
  <si>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</si>
  <si>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</si>
  <si>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</si>
  <si>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</si>
  <si>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</si>
  <si>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</si>
  <si>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</si>
  <si>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</si>
  <si>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</si>
  <si>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</si>
  <si>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</si>
  <si>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</si>
  <si>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</si>
  <si>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</si>
  <si>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</si>
  <si>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</si>
  <si>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</si>
  <si>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</si>
  <si>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</si>
  <si>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</si>
  <si>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</si>
  <si>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</si>
  <si>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</si>
  <si>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</si>
  <si>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</si>
  <si>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</si>
  <si>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</si>
  <si>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</si>
  <si>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</si>
  <si>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</si>
  <si>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</si>
  <si>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</si>
  <si>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</si>
  <si>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</si>
  <si>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</si>
  <si>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</si>
  <si>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</si>
  <si>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</si>
  <si>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</si>
  <si>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</si>
  <si>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</si>
  <si>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</si>
  <si>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</si>
  <si>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</si>
  <si>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</si>
  <si>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</si>
  <si>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</si>
  <si>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</si>
  <si>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</si>
  <si>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</si>
  <si>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</si>
  <si>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</si>
  <si>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</si>
  <si>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</si>
  <si>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</si>
  <si>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</si>
  <si>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</si>
  <si>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</si>
  <si>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</si>
  <si>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</si>
  <si>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</si>
  <si>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</si>
  <si>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</si>
  <si>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</si>
  <si>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</si>
  <si>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</si>
  <si>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</si>
  <si>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</si>
  <si>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</si>
  <si>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</si>
  <si>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</si>
  <si>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</si>
  <si>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</si>
  <si>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</si>
  <si>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</si>
  <si>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</si>
  <si>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</si>
  <si>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</si>
  <si>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</si>
  <si>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</si>
  <si>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</si>
  <si>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</si>
  <si>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</si>
  <si>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</si>
  <si>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</si>
  <si>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</si>
  <si>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</si>
  <si>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</si>
  <si>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</si>
  <si>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</si>
  <si>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</si>
  <si>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</si>
  <si>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</si>
  <si>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</si>
  <si>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</si>
  <si>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</si>
  <si>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</si>
  <si>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</si>
  <si>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</si>
  <si>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</si>
  <si>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</si>
  <si>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</si>
  <si>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</si>
  <si>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</si>
  <si>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</si>
  <si>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</si>
  <si>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</si>
  <si>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</si>
  <si>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</si>
  <si>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</si>
  <si>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</si>
  <si>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</si>
  <si>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</si>
  <si>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</si>
  <si>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</si>
  <si>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</si>
  <si>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</si>
  <si>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</si>
  <si>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</si>
  <si>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</si>
  <si>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</si>
  <si>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</si>
  <si>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</si>
  <si>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</si>
  <si>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</si>
  <si>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</si>
  <si>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</si>
  <si>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</si>
  <si>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</si>
  <si>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</si>
  <si>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</si>
  <si>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</si>
  <si>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</si>
  <si>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</si>
  <si>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</si>
  <si>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</si>
  <si>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</si>
  <si>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</si>
  <si>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</si>
  <si>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</si>
  <si>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</si>
  <si>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</si>
  <si>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</si>
  <si>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</si>
  <si>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</si>
  <si>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</si>
  <si>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</si>
  <si>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</si>
  <si>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</si>
  <si>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</si>
  <si>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</si>
  <si>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</si>
  <si>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</si>
  <si>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</si>
  <si>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</si>
  <si>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</si>
  <si>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</si>
  <si>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</si>
  <si>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</si>
  <si>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</si>
  <si>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</si>
  <si>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</si>
  <si>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</si>
  <si>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</si>
  <si>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</si>
  <si>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</si>
  <si>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</si>
  <si>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</si>
  <si>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</si>
  <si>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</si>
  <si>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</si>
  <si>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</si>
  <si>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</si>
  <si>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</si>
  <si>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</si>
  <si>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</si>
  <si>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</si>
  <si>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</si>
  <si>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</si>
  <si>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</si>
  <si>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</si>
  <si>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</si>
  <si>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</si>
  <si>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</si>
  <si>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</si>
  <si>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</si>
  <si>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</si>
  <si>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</si>
  <si>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</si>
  <si>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</si>
  <si>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</si>
  <si>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</si>
  <si>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</si>
  <si>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</si>
  <si>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</si>
  <si>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</si>
  <si>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</si>
  <si>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</si>
  <si>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</si>
  <si>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</si>
  <si>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</si>
  <si>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</si>
  <si>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</si>
  <si>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</si>
  <si>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</si>
  <si>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</si>
  <si>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</si>
  <si>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</si>
  <si>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</si>
  <si>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</si>
  <si>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</si>
  <si>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</si>
  <si>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</si>
  <si>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</si>
  <si>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</si>
  <si>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</si>
  <si>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</si>
  <si>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</si>
  <si>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</si>
  <si>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</si>
  <si>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</si>
  <si>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</si>
  <si>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</si>
  <si>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</si>
  <si>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</si>
  <si>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</si>
  <si>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</si>
  <si>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</si>
  <si>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</si>
  <si>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</si>
  <si>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</si>
  <si>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</si>
  <si>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</si>
  <si>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</si>
  <si>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</si>
  <si>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</si>
  <si>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</si>
  <si>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</si>
  <si>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</si>
  <si>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</si>
  <si>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</si>
  <si>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</si>
  <si>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</si>
  <si>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</si>
  <si>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</si>
  <si>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</si>
  <si>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</si>
  <si>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</si>
  <si>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</si>
  <si>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</si>
  <si>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</si>
  <si>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</si>
  <si>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</si>
  <si>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</si>
  <si>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</si>
  <si>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</si>
  <si>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</si>
  <si>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</si>
  <si>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</si>
  <si>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</si>
  <si>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</si>
  <si>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</si>
  <si>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</si>
  <si>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</si>
  <si>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</si>
  <si>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</si>
  <si>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</si>
  <si>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</si>
  <si>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</si>
  <si>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</si>
  <si>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</si>
  <si>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</si>
  <si>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</si>
  <si>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</si>
  <si>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</si>
  <si>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</si>
  <si>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</si>
  <si>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</si>
  <si>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</si>
  <si>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</si>
  <si>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</si>
  <si>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</si>
  <si>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</si>
  <si>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</si>
  <si>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</si>
  <si>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</si>
  <si>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</si>
  <si>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</si>
  <si>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</si>
  <si>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</si>
  <si>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</si>
  <si>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</si>
  <si>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</si>
  <si>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</si>
  <si>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</si>
  <si>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</si>
  <si>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</si>
  <si>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</si>
  <si>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</si>
  <si>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</si>
  <si>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</si>
  <si>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</si>
  <si>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</si>
  <si>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</si>
  <si>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</si>
  <si>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</si>
  <si>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</si>
  <si>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</si>
  <si>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</si>
  <si>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</si>
  <si>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</si>
  <si>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</si>
  <si>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</si>
  <si>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</si>
  <si>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</si>
  <si>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</si>
  <si>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</si>
  <si>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</si>
  <si>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</si>
  <si>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</si>
  <si>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</si>
  <si>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</si>
  <si>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</si>
  <si>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</si>
  <si>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</si>
  <si>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</si>
  <si>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</si>
  <si>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</si>
  <si>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</si>
  <si>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</si>
  <si>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</si>
  <si>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</si>
  <si>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</si>
  <si>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</si>
  <si>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</si>
  <si>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</si>
  <si>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</si>
  <si>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</si>
  <si>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</si>
  <si>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</si>
  <si>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</si>
  <si>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</si>
  <si>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</si>
  <si>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</si>
  <si>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</si>
  <si>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</si>
  <si>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</si>
  <si>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</si>
  <si>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</si>
  <si>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</si>
  <si>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</si>
  <si>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</si>
  <si>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</si>
  <si>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</si>
  <si>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</si>
  <si>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</si>
  <si>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</si>
  <si>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</si>
  <si>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</si>
  <si>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</si>
  <si>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</si>
  <si>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</si>
  <si>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</si>
  <si>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</si>
  <si>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</si>
  <si>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</si>
  <si>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</si>
  <si>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</si>
  <si>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</si>
  <si>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</si>
  <si>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</si>
  <si>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</si>
  <si>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</si>
  <si>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</si>
  <si>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</si>
  <si>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</si>
  <si>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</si>
  <si>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</si>
  <si>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</si>
  <si>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</si>
  <si>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</si>
  <si>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</si>
  <si>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</si>
  <si>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</si>
  <si>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</si>
  <si>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</si>
  <si>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</si>
  <si>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</si>
  <si>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</si>
  <si>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</si>
  <si>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</si>
  <si>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</si>
  <si>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</si>
  <si>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</si>
  <si>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</si>
  <si>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</si>
  <si>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</si>
  <si>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</si>
  <si>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</si>
  <si>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</si>
  <si>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</si>
  <si>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</si>
  <si>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</si>
  <si>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</si>
  <si>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</si>
  <si>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</si>
  <si>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</si>
  <si>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</si>
  <si>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</si>
  <si>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</si>
  <si>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</si>
  <si>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</si>
  <si>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</si>
  <si>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</si>
  <si>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</si>
  <si>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</si>
  <si>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</si>
  <si>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</si>
  <si>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</si>
  <si>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</si>
  <si>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</si>
  <si>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</si>
  <si>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</si>
  <si>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</si>
  <si>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</si>
  <si>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</si>
  <si>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</si>
  <si>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</si>
  <si>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</si>
  <si>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</si>
  <si>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</si>
  <si>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</si>
  <si>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</si>
  <si>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</si>
  <si>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</si>
  <si>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</si>
  <si>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</si>
  <si>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</si>
  <si>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</si>
  <si>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</si>
  <si>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</si>
  <si>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</si>
  <si>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</si>
  <si>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</si>
  <si>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</si>
  <si>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</si>
  <si>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</si>
  <si>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</si>
  <si>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</si>
  <si>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</si>
  <si>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</si>
  <si>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</si>
  <si>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</si>
  <si>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</si>
  <si>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</si>
  <si>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</si>
  <si>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</si>
  <si>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</si>
  <si>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</si>
  <si>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</si>
  <si>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</si>
  <si>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</si>
  <si>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</si>
  <si>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</si>
  <si>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</si>
  <si>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</si>
  <si>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</si>
  <si>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</si>
  <si>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</si>
  <si>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</si>
  <si>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</si>
  <si>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</si>
  <si>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</si>
  <si>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</si>
  <si>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</si>
  <si>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</si>
  <si>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</si>
  <si>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</si>
  <si>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</si>
  <si>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</si>
  <si>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</si>
  <si>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</si>
  <si>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</si>
  <si>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</si>
  <si>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</si>
  <si>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</si>
  <si>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</si>
  <si>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</si>
  <si>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</si>
  <si>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</si>
  <si>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</si>
  <si>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</si>
  <si>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</si>
  <si>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</si>
  <si>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</si>
  <si>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</si>
  <si>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</si>
  <si>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</si>
  <si>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</si>
  <si>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</si>
  <si>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</si>
  <si>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</si>
  <si>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</si>
  <si>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</si>
  <si>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</si>
  <si>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</si>
  <si>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</si>
  <si>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</si>
  <si>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</si>
  <si>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</si>
  <si>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</si>
  <si>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</si>
  <si>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</si>
  <si>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</si>
  <si>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</si>
  <si>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</si>
  <si>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</si>
  <si>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</si>
  <si>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</si>
  <si>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</si>
  <si>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</si>
  <si>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</si>
  <si>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</si>
  <si>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</si>
  <si>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</si>
  <si>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</si>
  <si>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</si>
  <si>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</si>
  <si>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</si>
  <si>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</si>
  <si>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</si>
  <si>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</si>
  <si>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</si>
  <si>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</si>
  <si>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</si>
  <si>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</si>
  <si>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</si>
  <si>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</si>
  <si>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</si>
  <si>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</si>
  <si>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</si>
  <si>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</si>
  <si>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</si>
  <si>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</si>
  <si>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</si>
  <si>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</si>
  <si>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</si>
  <si>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</si>
  <si>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</si>
  <si>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</si>
  <si>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</si>
  <si>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</si>
  <si>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</si>
  <si>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</si>
  <si>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</si>
  <si>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</si>
  <si>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</si>
  <si>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</si>
  <si>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</si>
  <si>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</si>
  <si>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</si>
  <si>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</si>
  <si>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</si>
  <si>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</si>
  <si>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</si>
  <si>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</si>
  <si>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</si>
  <si>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</si>
  <si>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</si>
  <si>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</si>
  <si>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</si>
  <si>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</si>
  <si>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</si>
  <si>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</si>
  <si>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</si>
  <si>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</si>
  <si>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</si>
  <si>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</si>
  <si>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</si>
  <si>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</si>
  <si>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</si>
  <si>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</si>
  <si>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</si>
  <si>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</si>
  <si>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</si>
  <si>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</si>
  <si>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</si>
  <si>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</si>
  <si>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</si>
  <si>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</si>
  <si>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</si>
  <si>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</si>
  <si>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</si>
  <si>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</si>
  <si>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</si>
  <si>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</si>
  <si>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</si>
  <si>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</si>
  <si>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</si>
  <si>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</si>
  <si>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</si>
  <si>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</si>
  <si>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</si>
  <si>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</si>
  <si>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</si>
  <si>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</si>
  <si>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</si>
  <si>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</si>
  <si>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</si>
  <si>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</si>
  <si>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</si>
  <si>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</si>
  <si>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</si>
  <si>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</si>
  <si>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</si>
  <si>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</si>
  <si>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</si>
  <si>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</si>
  <si>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</si>
  <si>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</si>
  <si>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</si>
  <si>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</si>
  <si>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</si>
  <si>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</si>
  <si>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</si>
  <si>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</si>
  <si>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</si>
  <si>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</si>
  <si>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</si>
  <si>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</si>
  <si>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</si>
  <si>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</si>
  <si>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</si>
  <si>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</si>
  <si>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</si>
  <si>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</si>
  <si>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</si>
  <si>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</si>
  <si>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</si>
  <si>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</si>
  <si>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</si>
  <si>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</si>
  <si>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</si>
  <si>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</si>
  <si>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</si>
  <si>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</si>
  <si>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</si>
  <si>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</si>
  <si>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</si>
  <si>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</si>
  <si>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</si>
  <si>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</si>
  <si>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</si>
  <si>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</si>
  <si>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</si>
  <si>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</si>
  <si>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</si>
  <si>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</si>
  <si>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</si>
  <si>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</si>
  <si>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</si>
  <si>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</si>
  <si>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</si>
  <si>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</si>
  <si>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</si>
  <si>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</si>
  <si>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</si>
  <si>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</si>
  <si>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</si>
  <si>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</si>
  <si>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</si>
  <si>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</si>
  <si>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</si>
  <si>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</si>
  <si>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</si>
  <si>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</si>
  <si>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</si>
  <si>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</si>
  <si>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</si>
  <si>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</si>
  <si>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</si>
  <si>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</si>
  <si>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</si>
  <si>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</si>
  <si>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</si>
  <si>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</si>
  <si>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</si>
  <si>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</si>
  <si>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</si>
  <si>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</si>
  <si>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</si>
  <si>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</si>
  <si>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</si>
  <si>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</si>
  <si>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</si>
  <si>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</si>
  <si>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</si>
  <si>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</si>
  <si>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</si>
  <si>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</si>
  <si>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</si>
  <si>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</si>
  <si>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</si>
  <si>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</si>
  <si>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</si>
  <si>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</si>
  <si>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</si>
  <si>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</si>
  <si>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</si>
  <si>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</si>
  <si>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</si>
  <si>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</si>
  <si>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</si>
  <si>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</si>
  <si>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</si>
  <si>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</si>
  <si>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</si>
  <si>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</si>
  <si>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</si>
  <si>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</si>
  <si>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</si>
  <si>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</si>
  <si>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</si>
  <si>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</si>
  <si>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</si>
  <si>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</si>
  <si>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</si>
  <si>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</si>
  <si>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</si>
  <si>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</si>
  <si>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</si>
  <si>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</si>
  <si>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</si>
  <si>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</si>
  <si>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</si>
  <si>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</si>
  <si>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</si>
  <si>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</si>
  <si>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</si>
  <si>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</si>
  <si>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</si>
  <si>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</si>
  <si>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</si>
  <si>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</si>
  <si>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</si>
  <si>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</si>
  <si>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</si>
  <si>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</si>
  <si>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</si>
  <si>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</si>
  <si>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</si>
  <si>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</si>
  <si>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</si>
  <si>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</si>
  <si>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</si>
  <si>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</si>
  <si>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</si>
  <si>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</si>
  <si>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</si>
  <si>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</si>
  <si>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</si>
  <si>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</si>
  <si>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</si>
  <si>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</si>
  <si>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</si>
  <si>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</si>
  <si>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</si>
  <si>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</si>
  <si>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</si>
  <si>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</si>
  <si>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</si>
  <si>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</si>
  <si>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</si>
  <si>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</si>
  <si>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</si>
  <si>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</si>
  <si>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</si>
  <si>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</si>
  <si>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</si>
  <si>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</si>
  <si>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</si>
  <si>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</si>
  <si>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</si>
  <si>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</si>
  <si>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</si>
  <si>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</si>
  <si>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</si>
  <si>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</si>
  <si>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</si>
  <si>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</si>
  <si>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</si>
  <si>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</si>
  <si>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</si>
  <si>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</si>
  <si>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</si>
  <si>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</si>
  <si>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</si>
  <si>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</si>
  <si>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</si>
  <si>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</si>
  <si>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</si>
  <si>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</si>
  <si>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</si>
  <si>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</si>
  <si>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</si>
  <si>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</si>
  <si>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</si>
  <si>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</si>
  <si>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</si>
  <si>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</si>
  <si>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</si>
  <si>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</si>
  <si>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</si>
  <si>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</si>
  <si>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</si>
  <si>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</si>
  <si>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</si>
  <si>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</si>
  <si>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</si>
  <si>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</si>
  <si>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</si>
  <si>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</si>
  <si>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</si>
  <si>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</si>
  <si>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</si>
  <si>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</si>
  <si>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</si>
  <si>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</si>
  <si>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</si>
  <si>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</si>
  <si>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</si>
  <si>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</si>
  <si>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</si>
  <si>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</si>
  <si>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</si>
  <si>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</si>
  <si>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</si>
  <si>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</si>
  <si>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</si>
  <si>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</si>
  <si>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</si>
  <si>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</si>
  <si>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</si>
  <si>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</si>
  <si>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</si>
  <si>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</si>
  <si>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</si>
  <si>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</si>
  <si>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</si>
  <si>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</si>
  <si>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</si>
  <si>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</si>
  <si>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</si>
  <si>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</si>
  <si>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</si>
  <si>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</si>
  <si>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</si>
  <si>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</si>
  <si>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</si>
  <si>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</si>
  <si>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</si>
  <si>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</si>
  <si>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</si>
  <si>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</si>
  <si>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</si>
  <si>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</si>
  <si>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</si>
  <si>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</si>
  <si>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</si>
  <si>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</si>
  <si>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</si>
  <si>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</si>
  <si>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</si>
  <si>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</si>
  <si>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</si>
  <si>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</si>
  <si>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</si>
  <si>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</si>
  <si>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</si>
  <si>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</si>
  <si>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</si>
  <si>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</si>
  <si>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</si>
  <si>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</si>
  <si>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</si>
  <si>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</si>
  <si>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</si>
  <si>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</si>
  <si>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</si>
  <si>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</si>
  <si>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</si>
  <si>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</si>
  <si>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</si>
  <si>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</si>
  <si>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</si>
  <si>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</si>
  <si>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</si>
  <si>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</si>
  <si>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</si>
  <si>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</si>
  <si>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</si>
  <si>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</si>
  <si>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</si>
  <si>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</si>
  <si>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</si>
  <si>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</si>
  <si>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</si>
  <si>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</si>
  <si>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</si>
  <si>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</si>
  <si>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</si>
  <si>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</si>
  <si>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</si>
  <si>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</si>
  <si>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</si>
  <si>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</si>
  <si>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</si>
  <si>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</si>
  <si>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</si>
  <si>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</si>
  <si>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</si>
  <si>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</si>
  <si>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</si>
  <si>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</si>
  <si>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</si>
  <si>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</si>
  <si>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</si>
  <si>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</si>
  <si>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</si>
  <si>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</si>
  <si>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</si>
  <si>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</si>
  <si>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</si>
  <si>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</si>
  <si>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</si>
  <si>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</si>
  <si>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</si>
  <si>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</si>
  <si>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</si>
  <si>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</si>
  <si>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</si>
  <si>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</si>
  <si>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</si>
  <si>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</si>
  <si>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</si>
  <si>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</si>
  <si>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</si>
  <si>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</si>
  <si>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</si>
  <si>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</si>
  <si>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</si>
  <si>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</si>
  <si>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</si>
  <si>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</si>
  <si>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</si>
  <si>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</si>
  <si>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</si>
  <si>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</si>
  <si>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</si>
  <si>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</si>
  <si>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</si>
  <si>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</si>
  <si>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</si>
  <si>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</si>
  <si>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</si>
  <si>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</si>
  <si>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</si>
  <si>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</si>
  <si>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</si>
  <si>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</si>
  <si>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</si>
  <si>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</si>
  <si>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</si>
  <si>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</si>
  <si>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</si>
  <si>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</si>
  <si>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</si>
  <si>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</si>
  <si>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</si>
  <si>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</si>
  <si>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</si>
  <si>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</si>
  <si>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</si>
  <si>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</si>
  <si>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</si>
  <si>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</si>
  <si>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</si>
  <si>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</si>
  <si>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</si>
  <si>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</si>
  <si>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</si>
  <si>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</si>
  <si>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</si>
  <si>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</si>
  <si>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</si>
  <si>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</si>
  <si>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</si>
  <si>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</si>
  <si>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</si>
  <si>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</si>
  <si>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</si>
  <si>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</si>
  <si>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</si>
  <si>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</si>
  <si>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</si>
  <si>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</si>
  <si>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</si>
  <si>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</si>
  <si>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</si>
  <si>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</si>
  <si>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</si>
  <si>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</si>
  <si>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</si>
  <si>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</si>
  <si>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</si>
  <si>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</si>
  <si>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</si>
  <si>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</si>
  <si>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</si>
  <si>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</si>
  <si>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</si>
  <si>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</si>
  <si>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</si>
  <si>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</si>
  <si>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</si>
  <si>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</si>
  <si>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</si>
  <si>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</si>
  <si>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</si>
  <si>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</si>
  <si>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</si>
  <si>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</si>
  <si>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</si>
  <si>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</si>
  <si>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</si>
  <si>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</si>
  <si>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</si>
  <si>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</si>
  <si>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</si>
  <si>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</si>
  <si>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</si>
  <si>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</si>
  <si>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</si>
  <si>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</si>
  <si>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</si>
  <si>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</si>
  <si>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</si>
  <si>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</si>
  <si>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</si>
  <si>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</si>
  <si>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</si>
  <si>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</si>
  <si>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</si>
  <si>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</si>
  <si>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</si>
  <si>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</si>
  <si>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</si>
  <si>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</si>
  <si>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</si>
  <si>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</si>
  <si>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</si>
  <si>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</si>
  <si>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</si>
  <si>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</si>
  <si>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</si>
  <si>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</si>
  <si>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</si>
  <si>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</si>
  <si>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</si>
  <si>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</si>
  <si>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</si>
  <si>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</si>
  <si>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</si>
  <si>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</si>
  <si>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</si>
  <si>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</si>
  <si>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</si>
  <si>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</si>
  <si>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</si>
  <si>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</si>
  <si>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</si>
  <si>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</si>
  <si>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</si>
  <si>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</si>
  <si>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</si>
  <si>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</si>
  <si>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</si>
  <si>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</si>
  <si>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</si>
  <si>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</si>
  <si>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</si>
  <si>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</si>
  <si>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</si>
  <si>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</si>
  <si>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</si>
  <si>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</si>
  <si>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</si>
  <si>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</si>
  <si>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</si>
  <si>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</si>
  <si>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</si>
  <si>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</si>
  <si>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</si>
  <si>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</si>
  <si>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</si>
  <si>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</si>
  <si>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</si>
  <si>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</si>
  <si>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</si>
  <si>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</si>
  <si>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</si>
  <si>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</si>
  <si>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</si>
  <si>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</si>
  <si>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</si>
  <si>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</si>
  <si>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</si>
  <si>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</si>
  <si>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</si>
  <si>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</si>
  <si>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</si>
  <si>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</si>
  <si>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</si>
  <si>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</si>
  <si>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</si>
  <si>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</si>
  <si>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</si>
  <si>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</si>
  <si>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</si>
  <si>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</si>
  <si>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</si>
  <si>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</si>
  <si>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</si>
  <si>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</si>
  <si>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</si>
  <si>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</si>
  <si>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</si>
  <si>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</si>
  <si>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</si>
  <si>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</si>
  <si>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</si>
  <si>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</si>
  <si>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</si>
  <si>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</si>
  <si>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</si>
  <si>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</si>
  <si>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</si>
  <si>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</si>
  <si>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</si>
  <si>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</si>
  <si>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</si>
  <si>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</si>
  <si>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</si>
  <si>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</si>
  <si>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</si>
  <si>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</si>
  <si>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</si>
  <si>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</si>
  <si>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</si>
  <si>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</si>
  <si>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</si>
  <si>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</si>
  <si>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</si>
  <si>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</si>
  <si>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</si>
  <si>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</si>
  <si>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</si>
  <si>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</si>
  <si>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</si>
  <si>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</si>
  <si>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</si>
  <si>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</si>
  <si>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</si>
  <si>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</si>
  <si>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</si>
  <si>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</si>
  <si>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</si>
  <si>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</si>
  <si>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</si>
  <si>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</si>
  <si>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</si>
  <si>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</si>
  <si>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</si>
  <si>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</si>
  <si>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</si>
  <si>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</si>
  <si>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</si>
  <si>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</si>
  <si>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</si>
  <si>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</si>
  <si>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</si>
  <si>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</si>
  <si>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</si>
  <si>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</si>
  <si>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</si>
  <si>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</si>
  <si>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</si>
  <si>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</si>
  <si>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</si>
  <si>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</si>
  <si>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</si>
  <si>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</si>
  <si>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</si>
  <si>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</si>
  <si>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</si>
  <si>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</si>
  <si>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</si>
  <si>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</si>
  <si>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</si>
  <si>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</si>
  <si>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</si>
  <si>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</si>
  <si>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</si>
  <si>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</si>
  <si>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</si>
  <si>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</si>
  <si>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</si>
  <si>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</si>
  <si>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</si>
  <si>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</si>
  <si>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</si>
  <si>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</si>
  <si>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</si>
  <si>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</si>
  <si>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</si>
  <si>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</si>
  <si>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</si>
  <si>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</si>
  <si>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</si>
  <si>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</si>
  <si>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</si>
  <si>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</si>
  <si>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</si>
  <si>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</si>
  <si>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</si>
  <si>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</si>
  <si>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</si>
  <si>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</si>
  <si>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</si>
  <si>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</si>
  <si>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</si>
  <si>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</si>
  <si>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</si>
  <si>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</si>
  <si>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</si>
  <si>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</si>
  <si>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</si>
  <si>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</si>
  <si>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</si>
  <si>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</si>
  <si>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</si>
  <si>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</si>
  <si>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</si>
  <si>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</si>
  <si>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</si>
  <si>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</si>
  <si>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</si>
  <si>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</si>
  <si>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</si>
  <si>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</si>
  <si>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</si>
  <si>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</si>
  <si>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</si>
  <si>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</si>
  <si>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</si>
  <si>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</si>
  <si>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</si>
  <si>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</si>
  <si>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</si>
  <si>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</si>
  <si>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</si>
  <si>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</si>
  <si>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</si>
  <si>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</si>
  <si>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</si>
  <si>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</si>
  <si>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</si>
  <si>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</si>
  <si>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</si>
  <si>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</si>
  <si>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</si>
  <si>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</si>
  <si>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</si>
  <si>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</si>
  <si>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</si>
  <si>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</si>
  <si>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</si>
  <si>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</si>
  <si>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</si>
  <si>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</si>
  <si>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</si>
  <si>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</si>
  <si>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</si>
  <si>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</si>
  <si>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</si>
  <si>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</si>
  <si>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</si>
  <si>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</si>
  <si>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</si>
  <si>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</si>
  <si>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</si>
  <si>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</si>
  <si>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</si>
  <si>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</si>
  <si>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</si>
  <si>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</si>
  <si>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</si>
  <si>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</si>
  <si>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</si>
  <si>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</si>
  <si>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</si>
  <si>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</si>
  <si>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</si>
  <si>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</si>
  <si>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</si>
  <si>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</si>
  <si>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</si>
  <si>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</si>
  <si>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</si>
  <si>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</si>
  <si>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</si>
  <si>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</si>
  <si>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</si>
  <si>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</si>
  <si>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</si>
  <si>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</si>
  <si>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</si>
  <si>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</si>
  <si>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</si>
  <si>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</si>
  <si>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</si>
  <si>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</si>
  <si>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</si>
  <si>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</si>
  <si>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</si>
  <si>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</si>
  <si>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</si>
  <si>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</si>
  <si>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</si>
  <si>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</si>
  <si>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</si>
  <si>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</si>
  <si>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</si>
  <si>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</si>
  <si>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</si>
  <si>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</si>
  <si>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</si>
  <si>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</si>
  <si>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</si>
  <si>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</si>
  <si>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</si>
  <si>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</si>
  <si>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</si>
  <si>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</si>
  <si>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</si>
  <si>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</si>
  <si>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</si>
  <si>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</si>
  <si>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</si>
  <si>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</si>
  <si>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</si>
  <si>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</si>
  <si>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</si>
  <si>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</si>
  <si>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</si>
  <si>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</si>
  <si>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</si>
  <si>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</si>
  <si>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</si>
  <si>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</si>
  <si>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</si>
  <si>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</si>
  <si>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</si>
  <si>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</si>
  <si>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</si>
  <si>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</si>
  <si>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</si>
  <si>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</si>
  <si>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</si>
  <si>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</si>
  <si>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</si>
  <si>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</si>
  <si>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</si>
  <si>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</si>
  <si>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</si>
  <si>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</si>
  <si>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</si>
  <si>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</si>
  <si>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</si>
  <si>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</si>
  <si>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</si>
  <si>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</si>
  <si>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</si>
  <si>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</si>
  <si>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</si>
  <si>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</si>
  <si>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</si>
  <si>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</si>
  <si>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</si>
  <si>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</si>
  <si>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</si>
  <si>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</si>
  <si>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</si>
  <si>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</si>
  <si>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</si>
  <si>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</si>
  <si>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</si>
  <si>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</si>
  <si>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</si>
  <si>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</si>
  <si>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</si>
  <si>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</si>
  <si>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</si>
  <si>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</si>
  <si>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</si>
  <si>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</si>
  <si>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</si>
  <si>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</si>
  <si>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</si>
  <si>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</si>
  <si>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</si>
  <si>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</si>
  <si>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</si>
  <si>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</si>
  <si>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</si>
  <si>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</si>
  <si>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</si>
  <si>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</si>
  <si>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</si>
  <si>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</si>
  <si>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</si>
  <si>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</si>
  <si>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</si>
  <si>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</si>
  <si>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</si>
  <si>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</si>
  <si>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</si>
  <si>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</si>
  <si>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</si>
  <si>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</si>
  <si>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</si>
  <si>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</si>
  <si>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</si>
  <si>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</si>
  <si>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</si>
  <si>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</si>
  <si>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</si>
  <si>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</si>
  <si>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</si>
  <si>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</si>
  <si>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</si>
  <si>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</si>
  <si>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</si>
  <si>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</si>
  <si>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</si>
  <si>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</si>
  <si>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</si>
  <si>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</si>
  <si>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</si>
  <si>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</si>
  <si>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</si>
  <si>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</si>
  <si>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</si>
  <si>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</si>
  <si>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</si>
  <si>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</si>
  <si>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</si>
  <si>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</si>
  <si>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</si>
  <si>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</si>
  <si>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</si>
  <si>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</si>
  <si>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</si>
  <si>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</si>
  <si>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</si>
  <si>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</si>
  <si>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</si>
  <si>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</si>
  <si>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</si>
  <si>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</si>
  <si>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</si>
  <si>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</si>
  <si>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</si>
  <si>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</si>
  <si>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</si>
  <si>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</si>
  <si>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</si>
  <si>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</si>
  <si>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</si>
  <si>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</si>
  <si>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</si>
  <si>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</si>
  <si>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</si>
  <si>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</si>
  <si>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</si>
  <si>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</si>
  <si>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</si>
  <si>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</si>
  <si>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</si>
  <si>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</si>
  <si>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</si>
  <si>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</si>
  <si>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</si>
  <si>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</si>
  <si>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</si>
  <si>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</si>
  <si>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</si>
  <si>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</si>
  <si>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</si>
  <si>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</si>
  <si>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</si>
  <si>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</si>
  <si>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</si>
  <si>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</si>
  <si>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</si>
  <si>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</si>
  <si>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</si>
  <si>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</si>
  <si>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</si>
  <si>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</si>
  <si>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</si>
  <si>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</si>
  <si>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</si>
  <si>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</si>
  <si>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</si>
  <si>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</si>
  <si>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</si>
  <si>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</si>
  <si>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</si>
  <si>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</si>
  <si>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</si>
  <si>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</si>
  <si>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</si>
  <si>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</si>
  <si>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</si>
  <si>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</si>
  <si>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</si>
  <si>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</si>
  <si>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</si>
  <si>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</si>
  <si>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</si>
  <si>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</si>
  <si>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</si>
  <si>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</si>
  <si>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</si>
  <si>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</si>
  <si>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</si>
  <si>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</si>
  <si>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</si>
  <si>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</si>
  <si>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</si>
  <si>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</si>
  <si>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</si>
  <si>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</si>
  <si>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</si>
  <si>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</si>
  <si>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</si>
  <si>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</si>
  <si>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</si>
  <si>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</si>
  <si>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</si>
  <si>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</si>
  <si>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</si>
  <si>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</si>
  <si>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</si>
  <si>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</si>
  <si>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</si>
  <si>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</si>
  <si>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</si>
  <si>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</si>
  <si>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</si>
  <si>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</si>
  <si>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</si>
  <si>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</si>
  <si>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</si>
  <si>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</si>
  <si>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</si>
  <si>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</si>
  <si>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</si>
  <si>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</si>
  <si>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</si>
  <si>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</si>
  <si>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</si>
  <si>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</si>
  <si>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</si>
  <si>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</si>
  <si>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</si>
  <si>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</si>
  <si>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</si>
  <si>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</si>
  <si>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</si>
  <si>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</si>
  <si>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</si>
  <si>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</si>
  <si>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</si>
  <si>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</si>
  <si>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</si>
  <si>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</si>
  <si>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</si>
  <si>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</si>
  <si>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</si>
  <si>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</si>
  <si>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</si>
  <si>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</si>
  <si>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</si>
  <si>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</si>
  <si>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</si>
  <si>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</si>
  <si>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</si>
  <si>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</si>
  <si>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</si>
  <si>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</si>
  <si>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</si>
  <si>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</si>
  <si>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</si>
  <si>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</si>
  <si>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</si>
  <si>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</si>
  <si>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</si>
  <si>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</si>
  <si>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</si>
  <si>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</si>
  <si>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</si>
  <si>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</si>
  <si>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</si>
  <si>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</si>
  <si>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</si>
  <si>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</si>
  <si>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</si>
  <si>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</si>
  <si>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</si>
  <si>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</si>
  <si>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</si>
  <si>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</si>
  <si>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</si>
  <si>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</si>
  <si>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</si>
  <si>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</si>
  <si>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</si>
  <si>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</si>
  <si>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</si>
  <si>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</si>
  <si>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</si>
  <si>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</si>
  <si>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</si>
  <si>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</si>
  <si>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</si>
  <si>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</si>
  <si>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</si>
  <si>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</si>
  <si>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</si>
  <si>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</si>
  <si>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</si>
  <si>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</si>
  <si>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</si>
  <si>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</si>
  <si>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</si>
  <si>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</si>
  <si>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</si>
  <si>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</si>
  <si>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</si>
  <si>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</si>
  <si>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</si>
  <si>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</si>
  <si>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</si>
  <si>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</si>
  <si>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</si>
  <si>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</si>
  <si>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</si>
  <si>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</si>
  <si>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</si>
  <si>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</si>
  <si>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</si>
  <si>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</si>
  <si>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</si>
  <si>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</si>
  <si>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</si>
  <si>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</si>
  <si>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</si>
  <si>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</si>
  <si>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</si>
  <si>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</si>
  <si>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</si>
  <si>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</si>
  <si>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</si>
  <si>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</si>
  <si>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</si>
  <si>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</si>
  <si>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</si>
  <si>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</si>
  <si>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</si>
  <si>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</si>
  <si>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</si>
  <si>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</si>
  <si>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</si>
  <si>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</si>
  <si>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</si>
  <si>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</si>
  <si>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</si>
  <si>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</si>
  <si>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</si>
  <si>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</si>
  <si>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</si>
  <si>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</si>
  <si>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</si>
  <si>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</si>
  <si>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</si>
  <si>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</si>
  <si>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</si>
  <si>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</si>
  <si>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</si>
  <si>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</si>
  <si>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</si>
  <si>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</si>
  <si>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</si>
  <si>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</si>
  <si>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</si>
  <si>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</si>
  <si>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</si>
  <si>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</si>
  <si>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</si>
  <si>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</si>
  <si>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</si>
  <si>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</si>
  <si>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</si>
  <si>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</si>
  <si>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</si>
  <si>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</si>
  <si>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</si>
  <si>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</si>
  <si>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</si>
  <si>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</si>
  <si>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</si>
  <si>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</si>
  <si>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</si>
  <si>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</si>
  <si>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</si>
  <si>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</si>
  <si>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</si>
  <si>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</si>
  <si>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</si>
  <si>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</si>
  <si>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</si>
  <si>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</si>
  <si>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</si>
  <si>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</si>
  <si>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</si>
  <si>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</si>
  <si>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</si>
  <si>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</si>
  <si>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</si>
  <si>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</si>
  <si>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</si>
  <si>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</si>
  <si>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</si>
  <si>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</si>
  <si>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</si>
  <si>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</si>
  <si>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</si>
  <si>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</si>
  <si>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</si>
  <si>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</si>
  <si>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</si>
  <si>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</si>
  <si>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</si>
  <si>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</si>
  <si>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</si>
  <si>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</si>
  <si>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</si>
  <si>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</si>
  <si>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</si>
  <si>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</si>
  <si>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</si>
  <si>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</si>
  <si>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</si>
  <si>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</si>
  <si>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</si>
  <si>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</si>
  <si>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</si>
  <si>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</si>
  <si>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</si>
  <si>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</si>
  <si>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</si>
  <si>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</si>
  <si>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</si>
  <si>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</si>
  <si>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</si>
  <si>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</si>
  <si>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</si>
  <si>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</si>
  <si>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</si>
  <si>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</si>
  <si>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</si>
  <si>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</si>
  <si>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</si>
  <si>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</si>
  <si>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</si>
  <si>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</si>
  <si>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</si>
  <si>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</si>
  <si>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</si>
  <si>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</si>
  <si>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</si>
  <si>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</si>
  <si>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</si>
  <si>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</si>
  <si>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</si>
  <si>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</si>
  <si>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</si>
  <si>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</si>
  <si>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</si>
  <si>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</si>
  <si>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</si>
  <si>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</si>
  <si>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</si>
  <si>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</si>
  <si>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</si>
  <si>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</si>
  <si>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</si>
  <si>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</si>
  <si>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</si>
  <si>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</si>
  <si>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</si>
  <si>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</si>
  <si>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</si>
  <si>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</si>
  <si>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</si>
  <si>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</si>
  <si>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</si>
  <si>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</si>
  <si>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</si>
  <si>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</si>
  <si>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</si>
  <si>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</si>
  <si>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</si>
  <si>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</si>
  <si>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</si>
  <si>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</si>
  <si>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</si>
  <si>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</si>
  <si>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</si>
  <si>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</si>
  <si>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</si>
  <si>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</si>
  <si>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</si>
  <si>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</si>
  <si>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</si>
  <si>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</si>
  <si>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</si>
  <si>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</si>
  <si>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</si>
  <si>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</si>
  <si>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</si>
  <si>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</si>
  <si>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</si>
  <si>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</si>
  <si>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</si>
  <si>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</si>
  <si>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</si>
  <si>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</si>
  <si>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</si>
  <si>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</si>
  <si>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</si>
  <si>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</si>
  <si>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</si>
  <si>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</si>
  <si>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</si>
  <si>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</si>
  <si>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</si>
  <si>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</si>
  <si>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</si>
  <si>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</si>
  <si>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</si>
  <si>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</si>
  <si>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</si>
  <si>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</si>
  <si>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</si>
  <si>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</si>
  <si>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</si>
  <si>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</si>
  <si>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</si>
  <si>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</si>
  <si>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</si>
  <si>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</si>
  <si>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</si>
  <si>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</si>
  <si>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</si>
  <si>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</si>
  <si>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</si>
  <si>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</si>
  <si>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</si>
  <si>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</si>
  <si>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</si>
  <si>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</si>
  <si>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</si>
  <si>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</si>
  <si>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</si>
  <si>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</si>
  <si>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</si>
  <si>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</si>
  <si>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</si>
  <si>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</si>
  <si>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</si>
  <si>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</si>
  <si>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</si>
  <si>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</si>
  <si>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</si>
  <si>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</si>
  <si>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</si>
  <si>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</si>
  <si>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</si>
  <si>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</si>
  <si>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</si>
  <si>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</si>
  <si>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</si>
  <si>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</si>
  <si>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</si>
  <si>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</si>
  <si>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</si>
  <si>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</si>
  <si>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</si>
  <si>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</si>
  <si>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</si>
  <si>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</si>
  <si>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</si>
  <si>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</si>
  <si>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</si>
  <si>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</si>
  <si>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</si>
  <si>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</si>
  <si>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</si>
  <si>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</si>
  <si>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</si>
  <si>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</si>
  <si>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</si>
  <si>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</si>
  <si>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</si>
  <si>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</si>
  <si>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</si>
  <si>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</si>
  <si>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</si>
  <si>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</si>
  <si>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</si>
  <si>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</si>
  <si>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</si>
  <si>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</si>
  <si>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</si>
  <si>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</si>
  <si>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</si>
  <si>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</si>
  <si>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</si>
  <si>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</si>
  <si>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</si>
  <si>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</si>
  <si>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</si>
  <si>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</si>
  <si>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</si>
  <si>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</si>
  <si>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</si>
  <si>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</si>
  <si>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</si>
  <si>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</si>
  <si>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</si>
  <si>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</si>
  <si>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</si>
  <si>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</si>
  <si>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</si>
  <si>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</si>
  <si>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</si>
  <si>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</si>
  <si>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</si>
  <si>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</si>
  <si>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</si>
  <si>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</si>
  <si>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</si>
  <si>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</si>
  <si>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</si>
  <si>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</si>
  <si>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</si>
  <si>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</si>
  <si>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</si>
  <si>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</si>
  <si>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</si>
  <si>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</si>
  <si>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</si>
  <si>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</si>
  <si>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</si>
  <si>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</si>
  <si>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</si>
  <si>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</si>
  <si>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</si>
  <si>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</si>
  <si>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</si>
  <si>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</si>
  <si>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</si>
  <si>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</si>
  <si>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</si>
  <si>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</si>
  <si>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</si>
  <si>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</si>
  <si>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</si>
  <si>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</si>
  <si>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</si>
  <si>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</si>
  <si>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</si>
  <si>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</si>
  <si>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</si>
  <si>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</si>
  <si>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</si>
  <si>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</si>
  <si>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</si>
  <si>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</si>
  <si>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</si>
  <si>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</si>
  <si>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</si>
  <si>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</si>
  <si>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</si>
  <si>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</si>
  <si>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</si>
  <si>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</si>
  <si>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</si>
  <si>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</si>
  <si>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</si>
  <si>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</si>
  <si>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</si>
  <si>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</si>
  <si>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</si>
  <si>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</si>
  <si>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</si>
  <si>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</si>
  <si>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</si>
  <si>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</si>
  <si>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</si>
  <si>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</si>
  <si>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</si>
  <si>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</si>
  <si>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</si>
  <si>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</si>
  <si>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</si>
  <si>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</si>
  <si>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</si>
  <si>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</si>
  <si>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</si>
  <si>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</si>
  <si>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</si>
  <si>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</si>
  <si>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</si>
  <si>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</si>
  <si>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</si>
  <si>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</si>
  <si>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</si>
  <si>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</si>
  <si>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</si>
  <si>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</si>
  <si>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</si>
  <si>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</si>
  <si>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</si>
  <si>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</si>
  <si>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</si>
  <si>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</si>
  <si>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</si>
  <si>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</si>
  <si>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</si>
  <si>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</si>
  <si>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</si>
  <si>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</si>
  <si>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</si>
  <si>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</si>
  <si>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</si>
  <si>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</si>
  <si>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</si>
  <si>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</si>
  <si>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</si>
  <si>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</si>
  <si>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</si>
  <si>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</si>
  <si>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</si>
  <si>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</si>
  <si>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</si>
  <si>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</si>
  <si>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</si>
  <si>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</si>
  <si>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</si>
  <si>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</si>
  <si>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</si>
  <si>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</si>
  <si>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</si>
  <si>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</si>
  <si>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</si>
  <si>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</si>
  <si>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</si>
  <si>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</si>
  <si>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</si>
  <si>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</si>
  <si>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</si>
  <si>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</si>
  <si>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</si>
  <si>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</si>
  <si>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</si>
  <si>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</si>
  <si>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</si>
  <si>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</si>
  <si>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</si>
  <si>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</si>
  <si>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</si>
  <si>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</si>
  <si>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</si>
  <si>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</si>
  <si>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</si>
  <si>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</si>
  <si>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</si>
  <si>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</si>
  <si>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</si>
  <si>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</si>
  <si>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</si>
  <si>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</si>
  <si>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</si>
  <si>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</si>
  <si>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</si>
  <si>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</si>
  <si>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</si>
  <si>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</si>
  <si>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</si>
  <si>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</si>
  <si>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</si>
  <si>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</si>
  <si>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</si>
  <si>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</si>
  <si>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</si>
  <si>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</si>
  <si>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</si>
  <si>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</si>
  <si>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</si>
  <si>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</si>
  <si>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</si>
  <si>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</si>
  <si>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</si>
  <si>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</si>
  <si>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</si>
  <si>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</si>
  <si>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</si>
  <si>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</si>
  <si>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</si>
  <si>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</si>
  <si>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</si>
  <si>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</si>
  <si>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</si>
  <si>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</si>
  <si>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</si>
  <si>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</si>
  <si>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</si>
  <si>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</si>
  <si>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</si>
  <si>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</si>
  <si>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</si>
  <si>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</si>
  <si>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</si>
  <si>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</si>
  <si>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</si>
  <si>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</si>
  <si>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</si>
  <si>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</si>
  <si>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</si>
  <si>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</si>
  <si>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</si>
  <si>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</si>
  <si>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</si>
  <si>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</si>
  <si>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</si>
  <si>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</si>
  <si>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</si>
  <si>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</si>
  <si>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</si>
  <si>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</si>
  <si>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</si>
  <si>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</si>
  <si>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</si>
  <si>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</si>
  <si>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</si>
  <si>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</si>
  <si>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</si>
  <si>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</si>
  <si>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</si>
  <si>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</si>
  <si>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</si>
  <si>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</si>
  <si>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</si>
  <si>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</si>
  <si>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</si>
  <si>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</si>
  <si>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</si>
  <si>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</si>
  <si>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</si>
  <si>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</si>
  <si>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</si>
  <si>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</si>
  <si>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</si>
  <si>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</si>
  <si>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</si>
  <si>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</si>
  <si>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</si>
  <si>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</si>
  <si>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</si>
  <si>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</si>
  <si>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</si>
  <si>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</si>
  <si>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</si>
  <si>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</si>
  <si>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</si>
  <si>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</si>
  <si>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</si>
  <si>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</si>
  <si>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</si>
  <si>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</si>
  <si>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</si>
  <si>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</si>
  <si>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</si>
  <si>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</si>
  <si>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</si>
  <si>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</si>
  <si>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</si>
  <si>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</si>
  <si>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</si>
  <si>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</si>
  <si>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</si>
  <si>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</si>
  <si>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</si>
  <si>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</si>
  <si>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</si>
  <si>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</si>
  <si>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</si>
  <si>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</si>
  <si>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</si>
  <si>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</si>
  <si>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</si>
  <si>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</si>
  <si>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</si>
  <si>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</si>
  <si>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</si>
  <si>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</si>
  <si>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</si>
  <si>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</si>
  <si>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</si>
  <si>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</si>
  <si>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</si>
  <si>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</si>
  <si>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</si>
  <si>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</si>
  <si>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</si>
  <si>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</si>
  <si>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</si>
  <si>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</si>
  <si>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</si>
  <si>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</si>
  <si>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</si>
  <si>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</si>
  <si>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</si>
  <si>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</si>
  <si>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</si>
  <si>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</si>
  <si>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</si>
  <si>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</si>
  <si>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</si>
  <si>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</si>
  <si>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</si>
  <si>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</si>
  <si>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</si>
  <si>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</si>
  <si>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</si>
  <si>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</si>
  <si>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</si>
  <si>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</si>
  <si>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</si>
  <si>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</si>
  <si>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</si>
  <si>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</si>
  <si>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</si>
  <si>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</si>
  <si>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</si>
  <si>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</si>
  <si>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</si>
  <si>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</si>
  <si>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</si>
  <si>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</si>
  <si>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</si>
  <si>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</si>
  <si>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</si>
  <si>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</si>
  <si>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</si>
  <si>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</si>
  <si>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</si>
  <si>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</si>
  <si>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</si>
  <si>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</si>
  <si>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</si>
  <si>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</si>
  <si>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</si>
  <si>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</si>
  <si>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</si>
  <si>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</si>
  <si>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</si>
  <si>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</si>
  <si>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</si>
  <si>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</si>
  <si>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</si>
  <si>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</si>
  <si>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</si>
  <si>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</si>
  <si>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</si>
  <si>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</si>
  <si>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</si>
  <si>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</si>
  <si>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</si>
  <si>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</si>
  <si>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</si>
  <si>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</si>
  <si>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</si>
  <si>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</si>
  <si>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</si>
  <si>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</si>
  <si>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</si>
  <si>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</si>
  <si>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</si>
  <si>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</si>
  <si>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</si>
  <si>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</si>
  <si>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</si>
  <si>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</si>
  <si>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</si>
  <si>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</si>
  <si>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</si>
  <si>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</si>
  <si>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</si>
  <si>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</si>
  <si>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</si>
  <si>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</si>
  <si>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</si>
  <si>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</si>
  <si>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</si>
  <si>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</si>
  <si>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</si>
  <si>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</si>
  <si>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</si>
  <si>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</si>
  <si>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</si>
  <si>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</si>
  <si>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</si>
  <si>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</si>
  <si>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</si>
  <si>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</si>
  <si>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</si>
  <si>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</si>
  <si>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</si>
  <si>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</si>
  <si>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</si>
  <si>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</si>
  <si>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</si>
  <si>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</si>
  <si>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</si>
  <si>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</si>
  <si>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</si>
  <si>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</si>
  <si>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</si>
  <si>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</si>
  <si>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</si>
  <si>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</si>
  <si>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</si>
  <si>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</si>
  <si>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</si>
  <si>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</si>
  <si>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</si>
  <si>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</si>
  <si>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</si>
  <si>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</si>
  <si>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</si>
  <si>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</si>
  <si>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</si>
  <si>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</si>
  <si>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</si>
  <si>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</si>
  <si>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</si>
  <si>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</si>
  <si>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</si>
  <si>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</si>
  <si>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</si>
  <si>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</si>
  <si>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</si>
  <si>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</si>
  <si>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</si>
  <si>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</si>
  <si>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</si>
  <si>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</si>
  <si>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</si>
  <si>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</si>
  <si>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</si>
  <si>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</si>
  <si>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</si>
  <si>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</si>
  <si>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</si>
  <si>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</si>
  <si>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</si>
  <si>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</si>
  <si>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</si>
  <si>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</si>
  <si>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</si>
  <si>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</si>
  <si>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</si>
  <si>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</si>
  <si>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</si>
  <si>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</si>
  <si>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</si>
  <si>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</si>
  <si>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</si>
  <si>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</si>
  <si>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</si>
  <si>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</si>
  <si>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</si>
  <si>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</si>
  <si>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</si>
  <si>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</si>
  <si>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</si>
  <si>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</si>
  <si>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</si>
  <si>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</si>
  <si>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</si>
  <si>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</si>
  <si>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</si>
  <si>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</si>
  <si>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</si>
  <si>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</si>
  <si>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</si>
  <si>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</si>
  <si>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</si>
  <si>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</si>
  <si>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</si>
  <si>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</si>
  <si>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</si>
  <si>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</si>
  <si>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</si>
  <si>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</si>
  <si>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</si>
  <si>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</si>
  <si>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</si>
  <si>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</si>
  <si>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</si>
  <si>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</si>
  <si>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</si>
  <si>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</si>
  <si>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</si>
  <si>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</si>
  <si>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</si>
  <si>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</si>
  <si>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</si>
  <si>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</si>
  <si>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</si>
  <si>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</si>
  <si>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</si>
  <si>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</si>
  <si>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</si>
  <si>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</si>
  <si>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</si>
  <si>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</si>
  <si>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</si>
  <si>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</si>
  <si>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</si>
  <si>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</si>
  <si>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</si>
  <si>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</si>
  <si>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</si>
  <si>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</si>
  <si>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</si>
  <si>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</si>
  <si>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</si>
  <si>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</si>
  <si>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</si>
  <si>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</si>
  <si>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</si>
  <si>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</si>
  <si>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</si>
  <si>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</si>
  <si>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</si>
  <si>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</si>
  <si>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</si>
  <si>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</si>
  <si>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</si>
  <si>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</si>
  <si>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</si>
  <si>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</si>
  <si>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</si>
  <si>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</si>
  <si>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</si>
  <si>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</si>
  <si>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</si>
  <si>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</si>
  <si>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</si>
  <si>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</si>
  <si>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</si>
  <si>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</si>
  <si>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</si>
  <si>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</si>
  <si>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</si>
  <si>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</si>
  <si>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</si>
  <si>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</si>
  <si>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</si>
  <si>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</si>
  <si>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</si>
  <si>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</si>
  <si>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</si>
  <si>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</si>
  <si>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</si>
  <si>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</si>
  <si>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</si>
  <si>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</si>
  <si>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</si>
  <si>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</si>
  <si>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</si>
  <si>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</si>
  <si>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</si>
  <si>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</si>
  <si>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</si>
  <si>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</si>
  <si>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</si>
  <si>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</si>
  <si>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</si>
  <si>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</si>
  <si>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</si>
  <si>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</si>
  <si>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</si>
  <si>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</si>
  <si>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</si>
  <si>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</si>
  <si>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</si>
  <si>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</si>
  <si>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</si>
  <si>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</si>
  <si>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</si>
  <si>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</si>
  <si>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</si>
  <si>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</si>
  <si>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</si>
  <si>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</si>
  <si>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</si>
  <si>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</si>
  <si>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</si>
  <si>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</si>
  <si>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</si>
  <si>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</si>
  <si>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</si>
  <si>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</si>
  <si>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</si>
  <si>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</si>
  <si>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</si>
  <si>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</si>
  <si>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</si>
  <si>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</si>
  <si>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</si>
  <si>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</si>
  <si>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</si>
  <si>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</si>
  <si>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</si>
  <si>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</si>
  <si>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</si>
  <si>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</si>
  <si>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</si>
  <si>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</si>
  <si>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</si>
  <si>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</si>
  <si>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</si>
  <si>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</si>
  <si>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</si>
  <si>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</si>
  <si>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</si>
  <si>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</si>
  <si>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</si>
  <si>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</si>
  <si>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</si>
  <si>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</si>
  <si>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</si>
  <si>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</si>
  <si>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</si>
  <si>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</si>
  <si>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</si>
  <si>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</si>
  <si>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</si>
  <si>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</si>
  <si>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</si>
  <si>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</si>
  <si>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</si>
  <si>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</si>
  <si>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</si>
  <si>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</si>
  <si>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</si>
  <si>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</si>
  <si>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</si>
  <si>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</si>
  <si>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</si>
  <si>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</si>
  <si>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</si>
  <si>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</si>
  <si>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</si>
  <si>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</si>
  <si>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</si>
  <si>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</si>
  <si>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</si>
  <si>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</si>
  <si>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</si>
  <si>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</si>
  <si>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</si>
  <si>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</si>
  <si>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</si>
  <si>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</si>
  <si>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</si>
  <si>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</si>
  <si>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</si>
  <si>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</si>
  <si>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</si>
  <si>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</si>
  <si>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</si>
  <si>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</si>
  <si>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</si>
  <si>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</si>
  <si>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</si>
  <si>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</si>
  <si>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</si>
  <si>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</si>
  <si>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</si>
  <si>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</si>
  <si>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</si>
  <si>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</si>
  <si>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</si>
  <si>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</si>
  <si>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</si>
  <si>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</si>
  <si>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</si>
  <si>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</si>
  <si>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</si>
  <si>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</si>
  <si>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</si>
  <si>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</si>
  <si>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</si>
  <si>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</si>
  <si>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</si>
  <si>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</si>
  <si>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</si>
  <si>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</si>
  <si>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</si>
  <si>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</si>
  <si>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</si>
  <si>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</si>
  <si>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</si>
  <si>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</si>
  <si>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</si>
  <si>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</si>
  <si>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</si>
  <si>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</si>
  <si>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</si>
  <si>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</si>
  <si>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</si>
  <si>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</si>
  <si>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</si>
  <si>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</si>
  <si>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</si>
  <si>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</si>
  <si>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</si>
  <si>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</si>
  <si>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</si>
  <si>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</si>
  <si>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</si>
  <si>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</si>
  <si>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</si>
  <si>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</si>
  <si>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</si>
  <si>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</si>
  <si>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</si>
  <si>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</si>
  <si>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</si>
  <si>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</si>
  <si>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</si>
  <si>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</si>
  <si>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</si>
  <si>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</si>
  <si>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</si>
  <si>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</si>
  <si>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</si>
  <si>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</si>
  <si>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</si>
  <si>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</si>
  <si>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</si>
  <si>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</si>
  <si>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</si>
  <si>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</si>
  <si>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</si>
  <si>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</si>
  <si>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</si>
  <si>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</si>
  <si>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</si>
  <si>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</si>
  <si>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</si>
  <si>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</si>
  <si>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</si>
  <si>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</si>
  <si>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</si>
  <si>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</si>
  <si>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</si>
  <si>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</si>
  <si>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</si>
  <si>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</si>
  <si>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</si>
  <si>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</si>
  <si>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</si>
  <si>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</si>
  <si>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</si>
  <si>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</si>
  <si>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</si>
  <si>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</si>
  <si>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</si>
  <si>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</si>
  <si>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</si>
  <si>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</si>
  <si>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</si>
  <si>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</si>
  <si>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</si>
  <si>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</si>
  <si>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</si>
  <si>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</si>
  <si>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</si>
  <si>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</si>
  <si>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</si>
  <si>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</si>
  <si>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</si>
  <si>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</si>
  <si>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</si>
  <si>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</si>
  <si>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</si>
  <si>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</si>
  <si>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</si>
  <si>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</si>
  <si>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</si>
  <si>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</si>
  <si>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</si>
  <si>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</si>
  <si>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</si>
  <si>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</si>
  <si>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</si>
  <si>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</si>
  <si>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</si>
  <si>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</si>
  <si>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</si>
  <si>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</si>
  <si>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</si>
  <si>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</si>
  <si>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</si>
  <si>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</si>
  <si>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</si>
  <si>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</si>
  <si>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</si>
  <si>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</si>
  <si>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</si>
  <si>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</si>
  <si>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</si>
  <si>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</si>
  <si>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</si>
  <si>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</si>
  <si>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</si>
  <si>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</si>
  <si>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</si>
  <si>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</si>
  <si>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</si>
  <si>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</si>
  <si>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</si>
  <si>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</si>
  <si>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</si>
  <si>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</si>
  <si>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</si>
  <si>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</si>
  <si>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</si>
  <si>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</si>
  <si>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</si>
  <si>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</si>
  <si>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</si>
  <si>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</si>
  <si>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</si>
  <si>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</si>
  <si>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</si>
  <si>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</si>
  <si>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</si>
  <si>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</si>
  <si>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</si>
  <si>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</si>
  <si>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</si>
  <si>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</si>
  <si>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</si>
  <si>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</si>
  <si>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</si>
  <si>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</si>
  <si>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</si>
  <si>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</si>
  <si>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</si>
  <si>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</si>
  <si>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</si>
  <si>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</si>
  <si>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</si>
  <si>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</si>
  <si>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</si>
  <si>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</si>
  <si>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</si>
  <si>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</si>
  <si>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</si>
  <si>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</si>
  <si>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</si>
  <si>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</si>
  <si>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</si>
  <si>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</si>
  <si>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</si>
  <si>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</si>
  <si>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</si>
  <si>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</si>
  <si>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</si>
  <si>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</si>
  <si>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</si>
  <si>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</si>
  <si>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</si>
  <si>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</si>
  <si>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</si>
  <si>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</si>
  <si>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</si>
  <si>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</si>
  <si>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</si>
  <si>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</si>
  <si>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</si>
  <si>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</si>
  <si>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</si>
  <si>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</si>
  <si>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</si>
  <si>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</si>
  <si>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</si>
  <si>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</si>
  <si>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</si>
  <si>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</si>
  <si>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</si>
  <si>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</si>
  <si>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</si>
  <si>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</si>
  <si>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</si>
  <si>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</si>
  <si>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</si>
  <si>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</si>
  <si>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</si>
  <si>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</si>
  <si>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</si>
  <si>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</si>
  <si>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</si>
  <si>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</si>
  <si>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</si>
  <si>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</si>
  <si>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</si>
  <si>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</si>
  <si>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</si>
  <si>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</si>
  <si>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</si>
  <si>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</si>
  <si>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</si>
  <si>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</si>
  <si>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</si>
  <si>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</si>
  <si>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</si>
  <si>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</si>
  <si>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</si>
  <si>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</si>
  <si>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</si>
  <si>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</si>
  <si>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</si>
  <si>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</si>
  <si>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</si>
  <si>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</si>
  <si>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</si>
  <si>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</si>
  <si>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</si>
  <si>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</si>
  <si>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</si>
  <si>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</si>
  <si>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</si>
  <si>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</si>
  <si>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</si>
  <si>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</si>
  <si>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</si>
  <si>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</si>
  <si>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</si>
  <si>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</si>
  <si>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</si>
  <si>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</si>
  <si>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</si>
  <si>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</si>
  <si>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</si>
  <si>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</si>
  <si>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</si>
  <si>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</si>
  <si>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</si>
  <si>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</si>
  <si>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</si>
  <si>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</si>
  <si>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</si>
  <si>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</si>
  <si>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</si>
  <si>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</si>
  <si>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</si>
  <si>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</si>
  <si>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</si>
  <si>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</si>
  <si>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</si>
  <si>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</si>
  <si>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</si>
  <si>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</si>
  <si>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</si>
  <si>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</si>
  <si>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</si>
  <si>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</si>
  <si>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</si>
  <si>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</si>
  <si>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</si>
  <si>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</si>
  <si>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</si>
  <si>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</si>
  <si>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</si>
  <si>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</si>
  <si>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</si>
  <si>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</si>
  <si>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</si>
  <si>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</si>
  <si>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</si>
  <si>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</si>
  <si>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</si>
  <si>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</si>
  <si>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</si>
  <si>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</si>
  <si>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</si>
  <si>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</si>
  <si>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</si>
  <si>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</si>
  <si>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</si>
  <si>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</si>
  <si>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</si>
  <si>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</si>
  <si>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</si>
  <si>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</si>
  <si>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</si>
  <si>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</si>
  <si>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</si>
  <si>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</si>
  <si>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</si>
  <si>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</si>
  <si>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</si>
  <si>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</si>
  <si>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</si>
  <si>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</si>
  <si>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</si>
  <si>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</si>
  <si>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</si>
  <si>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</si>
  <si>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</si>
  <si>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</si>
  <si>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</si>
  <si>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</si>
  <si>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</si>
  <si>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</si>
  <si>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</si>
  <si>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</si>
  <si>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</si>
  <si>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</si>
  <si>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</si>
  <si>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</si>
  <si>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</si>
  <si>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</si>
  <si>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</si>
  <si>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</si>
  <si>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</si>
  <si>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</si>
  <si>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</si>
  <si>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</si>
  <si>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</si>
  <si>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</si>
  <si>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</si>
  <si>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</si>
  <si>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</si>
  <si>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</si>
  <si>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</si>
  <si>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</si>
  <si>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</si>
  <si>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</si>
  <si>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</si>
  <si>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</si>
  <si>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</si>
  <si>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</si>
  <si>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</si>
  <si>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</si>
  <si>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</si>
  <si>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</si>
  <si>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</si>
  <si>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</si>
  <si>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</si>
  <si>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</si>
  <si>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</si>
  <si>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</si>
  <si>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</si>
  <si>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</si>
  <si>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</si>
  <si>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</si>
  <si>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</si>
  <si>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</si>
  <si>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</si>
  <si>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</si>
  <si>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</si>
  <si>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</si>
  <si>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</si>
  <si>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</si>
  <si>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</si>
  <si>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</si>
  <si>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</si>
  <si>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</si>
  <si>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</si>
  <si>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</si>
  <si>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</si>
  <si>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</si>
  <si>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</si>
  <si>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</si>
  <si>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</si>
  <si>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</si>
  <si>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</si>
  <si>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</si>
  <si>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</si>
  <si>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</si>
  <si>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</si>
  <si>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</si>
  <si>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</si>
  <si>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</si>
  <si>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</si>
  <si>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</si>
  <si>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</si>
  <si>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</si>
  <si>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</si>
  <si>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</si>
  <si>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</si>
  <si>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</si>
  <si>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</si>
  <si>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</si>
  <si>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</si>
  <si>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</si>
  <si>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</si>
  <si>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</si>
  <si>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</si>
  <si>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</si>
  <si>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</si>
  <si>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</si>
  <si>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</si>
  <si>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</si>
  <si>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</si>
  <si>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</si>
  <si>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</si>
  <si>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</si>
  <si>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</si>
  <si>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</si>
  <si>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</si>
  <si>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</si>
  <si>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</si>
  <si>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</si>
  <si>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</si>
  <si>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</si>
  <si>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</si>
  <si>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</si>
  <si>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</si>
  <si>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</si>
  <si>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</si>
  <si>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</si>
  <si>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</si>
  <si>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</si>
  <si>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</si>
  <si>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</si>
  <si>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</si>
  <si>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</si>
  <si>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</si>
  <si>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</si>
  <si>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</si>
  <si>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</si>
  <si>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</si>
  <si>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</si>
  <si>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</si>
  <si>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</si>
  <si>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</si>
  <si>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</si>
  <si>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</si>
  <si>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</si>
  <si>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</si>
  <si>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</si>
  <si>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</si>
  <si>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</si>
  <si>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</si>
  <si>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</si>
  <si>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</si>
  <si>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</si>
  <si>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</si>
  <si>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</si>
  <si>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</si>
  <si>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</si>
  <si>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</si>
  <si>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</si>
  <si>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</si>
  <si>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</si>
  <si>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</si>
  <si>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</si>
  <si>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</si>
  <si>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</si>
  <si>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</si>
  <si>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</si>
  <si>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</si>
  <si>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</si>
  <si>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</si>
  <si>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</si>
  <si>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</si>
  <si>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</si>
  <si>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</si>
  <si>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</si>
  <si>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</si>
  <si>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</si>
  <si>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</si>
  <si>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</si>
  <si>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</si>
  <si>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</si>
  <si>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</si>
  <si>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</si>
  <si>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</si>
  <si>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</si>
  <si>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</si>
  <si>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</si>
  <si>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</si>
  <si>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</si>
  <si>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</si>
  <si>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</si>
  <si>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</si>
  <si>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</si>
  <si>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</si>
  <si>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</si>
  <si>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</si>
  <si>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</si>
  <si>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</si>
  <si>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</si>
  <si>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</si>
  <si>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</si>
  <si>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</si>
  <si>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</si>
  <si>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</si>
  <si>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</si>
  <si>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</si>
  <si>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</si>
  <si>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</si>
  <si>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</si>
  <si>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</si>
  <si>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</si>
  <si>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</si>
  <si>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</si>
  <si>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</si>
  <si>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</si>
  <si>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</si>
  <si>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</si>
  <si>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</si>
  <si>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</si>
  <si>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</si>
  <si>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</si>
  <si>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</si>
  <si>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</si>
  <si>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</si>
  <si>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</si>
  <si>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</si>
  <si>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</si>
  <si>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</si>
  <si>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</si>
  <si>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</si>
  <si>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</si>
  <si>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</si>
  <si>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</si>
  <si>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</si>
  <si>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</si>
  <si>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</si>
  <si>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</si>
  <si>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</si>
  <si>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</si>
  <si>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</si>
  <si>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</si>
  <si>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</si>
  <si>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</si>
  <si>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</si>
  <si>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</si>
  <si>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</si>
  <si>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</si>
  <si>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</si>
  <si>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</si>
  <si>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</si>
  <si>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</si>
  <si>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</si>
  <si>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</si>
  <si>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</si>
  <si>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</si>
  <si>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</si>
  <si>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</si>
  <si>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</si>
  <si>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</si>
  <si>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</si>
  <si>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</si>
  <si>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</si>
  <si>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</si>
  <si>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</si>
  <si>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</si>
  <si>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</si>
  <si>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</si>
  <si>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</si>
  <si>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</si>
  <si>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</si>
  <si>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</si>
  <si>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</si>
  <si>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</si>
  <si>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</si>
  <si>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</si>
  <si>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</si>
  <si>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</si>
  <si>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</si>
  <si>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</si>
  <si>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</si>
  <si>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</si>
  <si>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</si>
  <si>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</si>
  <si>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</si>
  <si>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</si>
  <si>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</si>
  <si>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</si>
  <si>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</si>
  <si>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</si>
  <si>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</si>
  <si>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</si>
  <si>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</si>
  <si>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</si>
  <si>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</si>
  <si>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</si>
  <si>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</si>
  <si>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</si>
  <si>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</si>
  <si>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</si>
  <si>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</si>
  <si>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</si>
  <si>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</si>
  <si>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</si>
  <si>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</si>
  <si>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</si>
  <si>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</si>
  <si>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</si>
  <si>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</si>
  <si>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</si>
  <si>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</si>
  <si>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</si>
  <si>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</si>
  <si>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</si>
  <si>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</si>
  <si>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</si>
  <si>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</si>
  <si>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</si>
  <si>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</si>
  <si>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</si>
  <si>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</si>
  <si>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</si>
  <si>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</si>
  <si>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</si>
  <si>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</si>
  <si>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</si>
  <si>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</si>
  <si>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</si>
  <si>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</si>
  <si>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</si>
  <si>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</si>
  <si>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</si>
  <si>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</si>
  <si>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</si>
  <si>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</si>
  <si>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</si>
  <si>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</si>
  <si>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</si>
  <si>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</si>
  <si>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</si>
  <si>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</si>
  <si>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</si>
  <si>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</si>
  <si>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</si>
  <si>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</si>
  <si>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</si>
  <si>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</si>
  <si>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</si>
  <si>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</si>
  <si>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</si>
  <si>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</si>
  <si>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</si>
  <si>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</si>
  <si>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</si>
  <si>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</si>
  <si>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</si>
  <si>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</si>
  <si>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</si>
  <si>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</si>
  <si>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</si>
  <si>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</si>
  <si>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</si>
  <si>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</si>
  <si>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</si>
  <si>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</si>
  <si>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</si>
  <si>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</si>
  <si>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</si>
  <si>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</si>
  <si>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</si>
  <si>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</si>
  <si>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</si>
  <si>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</si>
  <si>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</si>
  <si>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</si>
  <si>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</si>
  <si>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</si>
  <si>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</si>
  <si>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</si>
  <si>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</si>
  <si>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</si>
  <si>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</si>
  <si>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</si>
  <si>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</si>
  <si>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</si>
  <si>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</si>
  <si>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</si>
  <si>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</si>
  <si>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</si>
  <si>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</si>
  <si>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</si>
  <si>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</si>
  <si>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</si>
  <si>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</si>
  <si>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</si>
  <si>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</si>
  <si>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</si>
  <si>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</si>
  <si>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</si>
  <si>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</si>
  <si>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</si>
  <si>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</si>
  <si>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</si>
  <si>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</si>
  <si>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</si>
  <si>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</si>
  <si>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</si>
  <si>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</si>
  <si>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</si>
  <si>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</si>
  <si>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</si>
  <si>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</si>
  <si>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</si>
  <si>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</si>
  <si>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</si>
  <si>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</si>
  <si>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</si>
  <si>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</si>
  <si>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</si>
  <si>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</si>
  <si>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</si>
  <si>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</si>
  <si>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</si>
  <si>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</si>
  <si>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</si>
  <si>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</si>
  <si>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</si>
  <si>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</si>
  <si>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</si>
  <si>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</si>
  <si>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</si>
  <si>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</si>
  <si>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</si>
  <si>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</si>
  <si>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</si>
  <si>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</si>
  <si>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</si>
  <si>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</si>
  <si>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</si>
  <si>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</si>
  <si>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</si>
  <si>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</si>
  <si>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</si>
  <si>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</si>
  <si>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</si>
  <si>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</si>
  <si>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</si>
  <si>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</si>
  <si>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</si>
  <si>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</si>
  <si>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</si>
  <si>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</si>
  <si>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</si>
  <si>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</si>
  <si>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</si>
  <si>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</si>
  <si>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</si>
  <si>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</si>
  <si>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</si>
  <si>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</si>
  <si>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</si>
  <si>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</si>
  <si>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</si>
  <si>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</si>
  <si>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</si>
  <si>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</si>
  <si>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</si>
  <si>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</si>
  <si>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</si>
  <si>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</si>
  <si>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</si>
  <si>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</si>
  <si>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</si>
  <si>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</si>
  <si>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</si>
  <si>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</si>
  <si>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</si>
  <si>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</si>
  <si>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</si>
  <si>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</si>
  <si>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</si>
  <si>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</si>
  <si>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</si>
  <si>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</si>
  <si>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</si>
  <si>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</si>
  <si>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</si>
  <si>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</si>
  <si>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</si>
  <si>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</si>
  <si>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</si>
  <si>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</si>
  <si>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</si>
  <si>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</si>
  <si>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</si>
  <si>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</si>
  <si>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</si>
  <si>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</si>
  <si>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</si>
  <si>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</si>
  <si>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</si>
  <si>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</si>
  <si>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</si>
  <si>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</si>
  <si>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</si>
  <si>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</si>
  <si>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</si>
  <si>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</si>
  <si>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</si>
  <si>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</si>
  <si>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</si>
  <si>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</si>
  <si>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</si>
  <si>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</si>
  <si>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</si>
  <si>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</si>
  <si>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</si>
  <si>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</si>
  <si>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</si>
  <si>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</si>
  <si>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</si>
  <si>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</si>
  <si>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</si>
  <si>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</si>
  <si>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</si>
  <si>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</si>
  <si>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</si>
  <si>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</si>
  <si>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</si>
  <si>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</si>
  <si>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</si>
  <si>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</si>
  <si>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</si>
  <si>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</si>
  <si>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</si>
  <si>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</si>
  <si>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</si>
  <si>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</si>
  <si>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</si>
  <si>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</si>
  <si>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</si>
  <si>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</si>
  <si>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</si>
  <si>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</si>
  <si>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</si>
  <si>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</si>
  <si>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</si>
  <si>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</si>
  <si>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</si>
  <si>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</si>
  <si>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</si>
  <si>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</si>
  <si>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</si>
  <si>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</si>
  <si>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</si>
  <si>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</si>
  <si>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</si>
  <si>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</si>
  <si>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</si>
  <si>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</si>
  <si>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</si>
  <si>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</si>
  <si>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</si>
  <si>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</si>
  <si>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</si>
  <si>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</si>
  <si>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</si>
  <si>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</si>
  <si>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</si>
  <si>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</si>
  <si>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</si>
  <si>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</si>
  <si>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</si>
  <si>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</si>
  <si>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</si>
  <si>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</si>
  <si>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</si>
  <si>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</si>
  <si>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</si>
  <si>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</si>
  <si>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</si>
  <si>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</si>
  <si>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</si>
  <si>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</si>
  <si>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</si>
  <si>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</si>
  <si>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</si>
  <si>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</si>
  <si>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</si>
  <si>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</si>
  <si>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</si>
  <si>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</si>
  <si>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</si>
  <si>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</si>
  <si>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</si>
  <si>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</si>
  <si>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</si>
  <si>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</si>
  <si>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</si>
  <si>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</si>
  <si>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</si>
  <si>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</si>
  <si>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</si>
  <si>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</si>
  <si>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</si>
  <si>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</si>
  <si>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</si>
  <si>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</si>
  <si>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</si>
  <si>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</si>
  <si>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</si>
  <si>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</si>
  <si>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</si>
  <si>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</si>
  <si>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</si>
  <si>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</si>
  <si>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</si>
  <si>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</si>
  <si>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</si>
  <si>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</si>
  <si>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</si>
  <si>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</si>
  <si>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</si>
  <si>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</si>
  <si>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</si>
  <si>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</si>
  <si>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</si>
  <si>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</si>
  <si>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</si>
  <si>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</si>
  <si>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</si>
  <si>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</si>
  <si>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</si>
  <si>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</si>
  <si>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</si>
  <si>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</si>
  <si>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</si>
  <si>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</si>
  <si>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</si>
  <si>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</si>
  <si>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</si>
  <si>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</si>
  <si>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</si>
  <si>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</si>
  <si>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</si>
  <si>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</si>
  <si>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</si>
  <si>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</si>
  <si>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</si>
  <si>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</si>
  <si>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</si>
  <si>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</si>
  <si>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</si>
  <si>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</si>
  <si>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</si>
  <si>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</si>
  <si>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</si>
  <si>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</si>
  <si>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</si>
  <si>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</si>
  <si>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</si>
  <si>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</si>
  <si>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</si>
  <si>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</si>
  <si>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</si>
  <si>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</si>
  <si>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</si>
  <si>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</si>
  <si>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</si>
  <si>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</si>
  <si>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</si>
  <si>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</si>
  <si>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</si>
  <si>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</si>
  <si>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</si>
  <si>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</si>
  <si>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</si>
  <si>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</si>
  <si>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</si>
  <si>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</si>
  <si>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</si>
  <si>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</si>
  <si>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</si>
  <si>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</si>
  <si>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</si>
  <si>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</si>
  <si>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</si>
  <si>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</si>
  <si>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</si>
  <si>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</si>
  <si>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</si>
  <si>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</si>
  <si>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</si>
  <si>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</si>
  <si>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</si>
  <si>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</si>
  <si>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</si>
  <si>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</si>
  <si>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</si>
  <si>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</si>
  <si>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</si>
  <si>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</si>
  <si>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</si>
  <si>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</si>
  <si>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</si>
  <si>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</si>
  <si>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</si>
  <si>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</si>
  <si>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</si>
  <si>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</si>
  <si>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</si>
  <si>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</si>
  <si>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</si>
  <si>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</si>
  <si>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</si>
  <si>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</si>
  <si>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</si>
  <si>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</si>
  <si>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</si>
  <si>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</si>
  <si>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</si>
  <si>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</si>
  <si>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</si>
  <si>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</si>
  <si>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</si>
  <si>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</si>
  <si>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</si>
  <si>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</si>
  <si>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</si>
  <si>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</si>
  <si>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</si>
  <si>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</si>
  <si>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</si>
  <si>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</si>
  <si>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</si>
  <si>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</si>
  <si>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</si>
  <si>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</si>
  <si>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</si>
  <si>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</si>
  <si>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</si>
  <si>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</si>
  <si>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</si>
  <si>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</si>
  <si>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</si>
  <si>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</si>
  <si>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</si>
  <si>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</si>
  <si>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</si>
  <si>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</si>
  <si>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</si>
  <si>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</si>
  <si>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</si>
  <si>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</si>
  <si>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</si>
  <si>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</si>
  <si>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</si>
  <si>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</si>
  <si>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</si>
  <si>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</si>
  <si>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</si>
  <si>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</si>
  <si>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</si>
  <si>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</si>
  <si>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</si>
  <si>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</si>
  <si>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</si>
  <si>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</si>
  <si>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</si>
  <si>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</si>
  <si>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</si>
  <si>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</si>
  <si>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</si>
  <si>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</si>
  <si>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</si>
  <si>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</si>
  <si>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</si>
  <si>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</si>
  <si>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</si>
  <si>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</si>
  <si>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</si>
  <si>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</si>
  <si>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</si>
  <si>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</si>
  <si>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</si>
  <si>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</si>
  <si>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</si>
  <si>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</si>
  <si>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</si>
  <si>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</si>
  <si>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</si>
  <si>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</si>
  <si>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</si>
  <si>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</si>
  <si>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</si>
  <si>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</si>
  <si>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</si>
  <si>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</si>
  <si>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</si>
  <si>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</si>
  <si>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</si>
  <si>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</si>
  <si>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</si>
  <si>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</si>
  <si>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</si>
  <si>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</si>
  <si>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</si>
  <si>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</si>
  <si>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</si>
  <si>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</si>
  <si>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</si>
  <si>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</si>
  <si>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</si>
  <si>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</si>
  <si>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</si>
  <si>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</si>
  <si>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</si>
  <si>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</si>
  <si>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</si>
  <si>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</si>
  <si>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</si>
  <si>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</si>
  <si>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</si>
  <si>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</si>
  <si>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</si>
  <si>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</si>
  <si>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</si>
  <si>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</si>
  <si>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</si>
  <si>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</si>
  <si>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</si>
  <si>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</si>
  <si>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</si>
  <si>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</si>
  <si>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</si>
  <si>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</si>
  <si>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</si>
  <si>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</si>
  <si>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</si>
  <si>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</si>
  <si>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</si>
  <si>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</si>
  <si>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</si>
  <si>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</si>
  <si>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</si>
  <si>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</si>
  <si>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</si>
  <si>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</si>
  <si>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</si>
  <si>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</si>
  <si>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</si>
  <si>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</si>
  <si>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</si>
  <si>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</si>
  <si>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</si>
  <si>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</si>
  <si>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</si>
  <si>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</si>
  <si>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</si>
  <si>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</si>
  <si>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</si>
  <si>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</si>
  <si>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</si>
  <si>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</si>
  <si>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</si>
  <si>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</si>
  <si>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</si>
  <si>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</si>
  <si>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</si>
  <si>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</si>
  <si>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</si>
  <si>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</si>
  <si>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</si>
  <si>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</si>
  <si>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</si>
  <si>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</si>
  <si>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</si>
  <si>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</si>
  <si>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</si>
  <si>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</si>
  <si>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</si>
  <si>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</si>
  <si>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</si>
  <si>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</si>
  <si>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</si>
  <si>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</si>
  <si>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</si>
  <si>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</si>
  <si>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</si>
  <si>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</si>
  <si>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</si>
  <si>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</si>
  <si>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</si>
  <si>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</si>
  <si>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</si>
  <si>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</si>
  <si>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</si>
  <si>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</si>
  <si>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</si>
  <si>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</si>
  <si>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</si>
  <si>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</si>
  <si>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</si>
  <si>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</si>
  <si>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</si>
  <si>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</si>
  <si>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</si>
  <si>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</si>
  <si>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</si>
  <si>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</si>
  <si>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</si>
  <si>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</si>
  <si>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</si>
  <si>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</si>
  <si>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</si>
  <si>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</si>
  <si>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</si>
  <si>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</si>
  <si>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</si>
  <si>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</si>
  <si>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</si>
  <si>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</si>
  <si>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</si>
  <si>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</si>
  <si>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</si>
  <si>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</si>
  <si>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</si>
  <si>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</si>
  <si>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</si>
  <si>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</si>
  <si>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</si>
  <si>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</si>
  <si>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</si>
  <si>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</si>
  <si>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</si>
  <si>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</si>
  <si>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</si>
  <si>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</si>
  <si>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</si>
  <si>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</si>
  <si>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</si>
  <si>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</si>
  <si>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</si>
  <si>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</si>
  <si>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</si>
  <si>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</si>
  <si>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</si>
  <si>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</si>
  <si>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</si>
  <si>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</si>
  <si>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</si>
  <si>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</si>
  <si>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</si>
  <si>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</si>
  <si>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</si>
  <si>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</si>
  <si>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</si>
  <si>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</si>
  <si>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</si>
  <si>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</si>
  <si>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</si>
  <si>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</si>
  <si>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</si>
  <si>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</si>
  <si>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</si>
  <si>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</si>
  <si>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</si>
  <si>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</si>
  <si>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</si>
  <si>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</si>
  <si>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</si>
  <si>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</si>
  <si>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</si>
  <si>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</si>
  <si>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</si>
  <si>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</si>
  <si>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</si>
  <si>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</si>
  <si>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</si>
  <si>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</si>
  <si>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</si>
  <si>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</si>
  <si>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</si>
  <si>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</si>
  <si>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</si>
  <si>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</si>
  <si>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</si>
  <si>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</si>
  <si>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</si>
  <si>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</si>
  <si>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</si>
  <si>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</si>
  <si>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</si>
  <si>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</si>
  <si>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</si>
  <si>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</si>
  <si>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</si>
  <si>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</si>
  <si>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</si>
  <si>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</si>
  <si>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</si>
  <si>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</si>
  <si>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</si>
  <si>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</si>
  <si>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</si>
  <si>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</si>
  <si>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</si>
  <si>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</si>
  <si>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</si>
  <si>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</si>
  <si>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</si>
  <si>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</si>
  <si>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</si>
  <si>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</si>
  <si>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</si>
  <si>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</si>
  <si>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</si>
  <si>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</si>
  <si>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</si>
  <si>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</si>
  <si>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</si>
  <si>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</si>
  <si>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</si>
  <si>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</si>
  <si>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</si>
  <si>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</si>
  <si>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</si>
  <si>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</si>
  <si>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</si>
  <si>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</si>
  <si>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</si>
  <si>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</si>
  <si>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</si>
  <si>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</si>
  <si>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</si>
  <si>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</si>
  <si>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</si>
  <si>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</si>
  <si>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</si>
  <si>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</si>
  <si>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</si>
  <si>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</si>
  <si>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</si>
  <si>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</si>
  <si>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</si>
  <si>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</si>
  <si>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</si>
  <si>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</si>
  <si>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</si>
  <si>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</si>
  <si>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</si>
  <si>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</si>
  <si>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</si>
  <si>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</si>
  <si>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</si>
  <si>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</si>
  <si>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</si>
  <si>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</si>
  <si>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</si>
  <si>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</si>
  <si>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</si>
  <si>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</si>
  <si>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</si>
  <si>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</si>
  <si>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</si>
  <si>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</si>
  <si>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</si>
  <si>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</si>
  <si>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</si>
  <si>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</si>
  <si>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</si>
  <si>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</si>
  <si>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</si>
  <si>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</si>
  <si>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</si>
  <si>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</si>
  <si>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</si>
  <si>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</si>
  <si>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</si>
  <si>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</si>
  <si>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</si>
  <si>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</si>
  <si>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</si>
  <si>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</si>
  <si>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</si>
  <si>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</si>
  <si>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</si>
  <si>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</si>
  <si>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</si>
  <si>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</si>
  <si>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</si>
  <si>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</si>
  <si>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</si>
  <si>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</si>
  <si>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</si>
  <si>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</si>
  <si>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</si>
  <si>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</si>
  <si>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</si>
  <si>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</si>
  <si>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</si>
  <si>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</si>
  <si>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</si>
  <si>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</si>
  <si>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</si>
  <si>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</si>
  <si>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</si>
  <si>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</si>
  <si>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</si>
  <si>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</si>
  <si>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</si>
  <si>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</si>
  <si>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</si>
  <si>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</si>
  <si>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</si>
  <si>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</si>
  <si>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</si>
  <si>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</si>
  <si>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</si>
  <si>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</si>
  <si>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</si>
  <si>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</si>
  <si>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</si>
  <si>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</si>
  <si>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</si>
  <si>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</si>
  <si>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</si>
  <si>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</si>
  <si>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</si>
  <si>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</si>
  <si>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</si>
  <si>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</si>
  <si>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</si>
  <si>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</si>
  <si>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</si>
  <si>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</si>
  <si>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</si>
  <si>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</si>
  <si>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</si>
  <si>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</si>
  <si>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</si>
  <si>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</si>
  <si>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</si>
  <si>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</si>
  <si>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</si>
  <si>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</si>
  <si>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</si>
  <si>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</si>
  <si>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</si>
  <si>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</si>
  <si>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</si>
  <si>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</si>
  <si>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</si>
  <si>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</si>
  <si>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</si>
  <si>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</si>
  <si>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</si>
  <si>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</si>
  <si>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</si>
  <si>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</si>
  <si>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</si>
  <si>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</si>
  <si>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</si>
  <si>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</si>
  <si>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</si>
  <si>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</si>
  <si>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</si>
  <si>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</si>
  <si>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</si>
  <si>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</si>
  <si>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</si>
  <si>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</si>
  <si>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</si>
  <si>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</si>
  <si>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</si>
  <si>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</si>
  <si>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</si>
  <si>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</si>
  <si>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</si>
  <si>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</si>
  <si>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</si>
  <si>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</si>
  <si>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</si>
  <si>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</si>
  <si>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</si>
  <si>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</si>
  <si>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</si>
  <si>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</si>
  <si>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</si>
  <si>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</si>
  <si>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</si>
  <si>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</si>
  <si>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</si>
  <si>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</si>
  <si>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</si>
  <si>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</si>
  <si>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</si>
  <si>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</si>
  <si>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</si>
  <si>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</si>
  <si>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</si>
  <si>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</si>
  <si>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</si>
  <si>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</si>
  <si>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</si>
  <si>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</si>
  <si>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</si>
  <si>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</si>
  <si>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</si>
  <si>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</si>
  <si>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</si>
  <si>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</si>
  <si>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</si>
  <si>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</si>
  <si>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</si>
  <si>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</si>
  <si>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</si>
  <si>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</si>
  <si>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</si>
  <si>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</si>
  <si>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</si>
  <si>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</si>
  <si>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</si>
  <si>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</si>
  <si>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</si>
  <si>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</si>
  <si>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</si>
  <si>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</si>
  <si>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</si>
  <si>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</si>
  <si>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</si>
  <si>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</si>
  <si>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</si>
  <si>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</si>
  <si>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</si>
  <si>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</si>
  <si>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</si>
  <si>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</si>
  <si>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</si>
  <si>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</si>
  <si>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</si>
  <si>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</si>
  <si>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</si>
  <si>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</si>
  <si>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</si>
  <si>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</si>
  <si>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</si>
  <si>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</si>
  <si>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</si>
  <si>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</si>
  <si>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</si>
  <si>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</si>
  <si>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</si>
  <si>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</si>
  <si>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</si>
  <si>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</si>
  <si>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</si>
  <si>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</si>
  <si>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</si>
  <si>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</si>
  <si>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</si>
  <si>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</si>
  <si>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</si>
  <si>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</si>
  <si>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</si>
  <si>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</si>
  <si>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</si>
  <si>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</si>
  <si>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</si>
  <si>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</si>
  <si>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</si>
  <si>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</si>
  <si>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</si>
  <si>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</si>
  <si>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</si>
  <si>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</si>
  <si>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</si>
  <si>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</si>
  <si>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</si>
  <si>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</si>
  <si>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</si>
  <si>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</si>
  <si>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</si>
  <si>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</si>
  <si>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</si>
  <si>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</si>
  <si>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</si>
  <si>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</si>
  <si>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</si>
  <si>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</si>
  <si>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</si>
  <si>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</si>
  <si>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</si>
  <si>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</si>
  <si>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</si>
  <si>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</si>
  <si>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</si>
  <si>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</si>
  <si>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</si>
  <si>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</si>
  <si>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</si>
  <si>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</si>
  <si>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</si>
  <si>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</si>
  <si>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</si>
  <si>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</si>
  <si>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</si>
  <si>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</si>
  <si>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</si>
  <si>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</si>
  <si>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</si>
  <si>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</si>
  <si>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</si>
  <si>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</si>
  <si>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</si>
  <si>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</si>
  <si>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</si>
  <si>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</si>
  <si>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</si>
  <si>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</si>
  <si>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</si>
  <si>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</si>
  <si>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</si>
  <si>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</si>
  <si>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</si>
  <si>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</si>
  <si>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</si>
  <si>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</si>
  <si>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</si>
  <si>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</si>
  <si>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</si>
  <si>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</si>
  <si>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</si>
  <si>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</si>
  <si>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</si>
  <si>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</si>
  <si>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</si>
  <si>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</si>
  <si>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</si>
  <si>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</si>
  <si>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</si>
  <si>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</si>
  <si>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</si>
  <si>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</si>
  <si>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</si>
  <si>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</si>
  <si>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</si>
  <si>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</si>
  <si>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</si>
  <si>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</si>
  <si>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</si>
  <si>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</si>
  <si>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</si>
  <si>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</si>
  <si>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</si>
  <si>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</si>
  <si>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</si>
  <si>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</si>
  <si>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</si>
  <si>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</si>
  <si>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</si>
  <si>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</si>
  <si>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</si>
  <si>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</si>
  <si>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</si>
  <si>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</si>
  <si>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</si>
  <si>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</si>
  <si>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</si>
  <si>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</si>
  <si>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</si>
  <si>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</si>
  <si>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</si>
  <si>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</si>
  <si>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</si>
  <si>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</si>
  <si>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</si>
  <si>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</si>
  <si>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</si>
  <si>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</si>
  <si>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</si>
  <si>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</si>
  <si>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</si>
  <si>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</si>
  <si>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</si>
  <si>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</si>
  <si>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</si>
  <si>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</si>
  <si>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</si>
  <si>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</si>
  <si>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</si>
  <si>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</si>
  <si>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</si>
  <si>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</si>
  <si>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</si>
  <si>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</si>
  <si>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</si>
  <si>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</si>
  <si>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</si>
  <si>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</si>
  <si>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</si>
  <si>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</si>
  <si>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</si>
  <si>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</si>
  <si>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</si>
  <si>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</si>
  <si>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</si>
  <si>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</si>
  <si>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</si>
  <si>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</si>
  <si>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</si>
  <si>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</si>
  <si>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</si>
  <si>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</si>
  <si>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</si>
  <si>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</si>
  <si>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</si>
  <si>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</si>
  <si>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</si>
  <si>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</si>
  <si>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</si>
  <si>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</si>
  <si>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</si>
  <si>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</si>
  <si>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</si>
  <si>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</si>
  <si>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</si>
  <si>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</si>
  <si>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</si>
  <si>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</si>
  <si>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</si>
  <si>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</si>
  <si>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</si>
  <si>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</si>
  <si>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</si>
  <si>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</si>
  <si>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</si>
  <si>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</si>
  <si>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</si>
  <si>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</si>
  <si>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</si>
  <si>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</si>
  <si>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</si>
  <si>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</si>
  <si>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</si>
  <si>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</si>
  <si>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</si>
  <si>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</si>
  <si>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</si>
  <si>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</si>
  <si>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</si>
  <si>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</si>
  <si>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</si>
  <si>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</si>
  <si>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</si>
  <si>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</si>
  <si>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</si>
  <si>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</si>
  <si>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</si>
  <si>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</si>
  <si>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</si>
  <si>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</si>
  <si>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</si>
  <si>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</si>
  <si>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</si>
  <si>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</si>
  <si>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</si>
  <si>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</si>
  <si>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</si>
  <si>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</si>
  <si>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</si>
  <si>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</si>
  <si>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</si>
  <si>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</si>
  <si>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</si>
  <si>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</si>
  <si>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</si>
  <si>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</si>
  <si>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</si>
  <si>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</si>
  <si>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</si>
  <si>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</si>
  <si>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</si>
  <si>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</si>
  <si>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</si>
  <si>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</si>
  <si>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</si>
  <si>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</si>
  <si>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</si>
  <si>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</si>
  <si>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</si>
  <si>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</si>
  <si>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</si>
  <si>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</si>
  <si>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</si>
  <si>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</si>
  <si>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</si>
  <si>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</si>
  <si>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</si>
  <si>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</si>
  <si>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</si>
  <si>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</si>
  <si>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</si>
  <si>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</si>
  <si>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</si>
  <si>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</si>
  <si>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</si>
  <si>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</si>
  <si>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</si>
  <si>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</si>
  <si>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</si>
  <si>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</si>
  <si>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</si>
  <si>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</si>
  <si>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</si>
  <si>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</si>
  <si>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</si>
  <si>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</si>
  <si>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</si>
  <si>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</si>
  <si>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</si>
  <si>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</si>
  <si>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</si>
  <si>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</si>
  <si>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</si>
  <si>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</si>
  <si>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</si>
  <si>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</si>
  <si>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</si>
  <si>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</si>
  <si>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</si>
  <si>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</si>
  <si>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</si>
  <si>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</si>
  <si>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</si>
  <si>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</si>
  <si>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</si>
  <si>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</si>
  <si>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</si>
  <si>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</si>
  <si>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</si>
  <si>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</si>
  <si>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</si>
  <si>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</si>
  <si>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</si>
  <si>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</si>
  <si>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</si>
  <si>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</si>
  <si>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</si>
  <si>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</si>
  <si>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</si>
  <si>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</si>
  <si>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</si>
  <si>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</si>
  <si>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</si>
  <si>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</si>
  <si>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</si>
  <si>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</si>
  <si>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</si>
  <si>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</si>
  <si>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</si>
  <si>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</si>
  <si>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</si>
  <si>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</si>
  <si>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</si>
  <si>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</si>
  <si>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</si>
  <si>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</si>
  <si>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</si>
  <si>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</si>
  <si>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</si>
  <si>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</si>
  <si>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</si>
  <si>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</si>
  <si>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</si>
  <si>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</si>
  <si>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</si>
  <si>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</si>
  <si>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</si>
  <si>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</si>
  <si>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</si>
  <si>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</si>
  <si>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</si>
  <si>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</si>
  <si>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</si>
  <si>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</si>
  <si>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</si>
  <si>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</si>
  <si>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</si>
  <si>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</si>
  <si>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</si>
  <si>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</si>
  <si>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</si>
  <si>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</si>
  <si>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</si>
  <si>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</si>
  <si>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</si>
  <si>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</si>
  <si>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</si>
  <si>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</si>
  <si>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</si>
  <si>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</si>
  <si>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</si>
  <si>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</si>
  <si>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</si>
  <si>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</si>
  <si>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</si>
  <si>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</si>
  <si>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</si>
  <si>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</si>
  <si>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</si>
  <si>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</si>
  <si>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</si>
  <si>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</si>
  <si>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</si>
  <si>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</si>
  <si>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</si>
  <si>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</si>
  <si>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</si>
  <si>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</si>
  <si>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</si>
  <si>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</si>
  <si>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</si>
  <si>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</si>
  <si>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</si>
  <si>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</si>
  <si>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</si>
  <si>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</si>
  <si>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</si>
  <si>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</si>
  <si>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</si>
  <si>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</si>
  <si>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</si>
  <si>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</si>
  <si>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</si>
  <si>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</si>
  <si>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</si>
  <si>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</si>
  <si>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</si>
  <si>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</si>
  <si>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</si>
  <si>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</si>
  <si>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</si>
  <si>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</si>
  <si>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</si>
  <si>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</si>
  <si>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</si>
  <si>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</si>
  <si>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</si>
  <si>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</si>
  <si>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</si>
  <si>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</si>
  <si>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</si>
  <si>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</si>
  <si>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</si>
  <si>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</si>
  <si>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</si>
  <si>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</si>
  <si>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</si>
  <si>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</si>
  <si>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</si>
  <si>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</si>
  <si>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</si>
  <si>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</si>
  <si>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</si>
  <si>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</si>
  <si>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</si>
  <si>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</si>
  <si>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</si>
  <si>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</si>
  <si>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</si>
  <si>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</si>
  <si>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</si>
  <si>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</si>
  <si>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</si>
  <si>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</si>
  <si>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</si>
  <si>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</si>
  <si>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</si>
  <si>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</si>
  <si>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</si>
  <si>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</si>
  <si>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</si>
  <si>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</si>
  <si>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</si>
  <si>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</si>
  <si>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</si>
  <si>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</si>
  <si>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</si>
  <si>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</si>
  <si>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</si>
  <si>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</si>
  <si>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</si>
  <si>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</si>
  <si>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</si>
  <si>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</si>
  <si>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</si>
  <si>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</si>
  <si>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</si>
  <si>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</si>
  <si>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</si>
  <si>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</si>
  <si>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</si>
  <si>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</si>
  <si>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</si>
  <si>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</si>
  <si>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</si>
  <si>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</si>
  <si>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</si>
  <si>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</si>
  <si>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</si>
  <si>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</si>
  <si>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</si>
  <si>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</si>
  <si>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</si>
  <si>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</si>
  <si>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</si>
  <si>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</si>
  <si>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</si>
  <si>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</si>
  <si>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</si>
  <si>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</si>
  <si>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</si>
  <si>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</si>
  <si>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</si>
  <si>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</si>
  <si>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</si>
  <si>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</si>
  <si>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</si>
  <si>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</si>
  <si>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</si>
  <si>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</si>
  <si>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</si>
  <si>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</si>
  <si>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</si>
  <si>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</si>
  <si>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</si>
  <si>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</si>
  <si>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</si>
  <si>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</si>
  <si>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</si>
  <si>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</si>
  <si>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</si>
  <si>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</si>
  <si>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</si>
  <si>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</si>
  <si>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</si>
  <si>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</si>
  <si>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</si>
  <si>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</si>
  <si>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</si>
  <si>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</si>
  <si>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</si>
  <si>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</si>
  <si>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</si>
  <si>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</si>
  <si>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</si>
  <si>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</si>
  <si>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</si>
  <si>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</si>
  <si>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</si>
  <si>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</si>
  <si>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</si>
  <si>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</si>
  <si>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</si>
  <si>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</si>
  <si>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</si>
  <si>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</si>
  <si>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</si>
  <si>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</si>
  <si>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</si>
  <si>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</si>
  <si>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</si>
  <si>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</si>
  <si>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</si>
  <si>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</si>
  <si>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</si>
  <si>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</si>
  <si>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</si>
  <si>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</si>
  <si>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</si>
  <si>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</si>
  <si>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</si>
  <si>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</si>
  <si>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</si>
  <si>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</si>
  <si>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</si>
  <si>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</si>
  <si>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</si>
  <si>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</si>
  <si>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</si>
  <si>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</si>
  <si>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</si>
  <si>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</si>
  <si>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</si>
  <si>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</si>
  <si>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</si>
  <si>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</si>
  <si>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</si>
  <si>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</si>
  <si>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</si>
  <si>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</si>
  <si>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</si>
  <si>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</si>
  <si>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</si>
  <si>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</si>
  <si>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</si>
  <si>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</si>
  <si>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</si>
  <si>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</si>
  <si>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</si>
  <si>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</si>
  <si>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</si>
  <si>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</si>
  <si>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</si>
  <si>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</si>
  <si>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</si>
  <si>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</si>
  <si>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</si>
  <si>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</si>
  <si>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</si>
  <si>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</si>
  <si>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</si>
  <si>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</si>
  <si>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</si>
  <si>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</si>
  <si>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</si>
  <si>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</si>
  <si>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</si>
  <si>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</si>
  <si>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</si>
  <si>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</si>
  <si>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</si>
  <si>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</si>
  <si>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</si>
  <si>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</si>
  <si>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</si>
  <si>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</si>
  <si>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</si>
  <si>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</si>
  <si>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</si>
  <si>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</si>
  <si>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</si>
  <si>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</si>
  <si>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</si>
  <si>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</si>
  <si>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</si>
  <si>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</si>
  <si>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</si>
  <si>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</si>
  <si>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</si>
  <si>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</si>
  <si>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</si>
  <si>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</si>
  <si>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</si>
  <si>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</si>
  <si>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</si>
  <si>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</si>
  <si>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</si>
  <si>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</si>
  <si>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</si>
  <si>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</si>
  <si>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</si>
  <si>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</si>
  <si>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</si>
  <si>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</si>
  <si>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</si>
  <si>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</si>
  <si>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</si>
  <si>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</si>
  <si>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</si>
  <si>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</si>
  <si>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</si>
  <si>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</si>
  <si>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</si>
  <si>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</si>
  <si>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</si>
  <si>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</si>
  <si>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</si>
  <si>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</si>
  <si>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</si>
  <si>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</si>
  <si>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</si>
  <si>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</si>
  <si>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</si>
  <si>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</si>
  <si>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</si>
  <si>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</si>
  <si>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</si>
  <si>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</si>
  <si>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</si>
  <si>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</si>
  <si>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</si>
  <si>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</si>
  <si>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</si>
  <si>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</si>
  <si>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</si>
  <si>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</si>
  <si>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</si>
  <si>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</si>
  <si>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</si>
  <si>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</si>
  <si>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</si>
  <si>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</si>
  <si>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</si>
  <si>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</si>
  <si>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</si>
  <si>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</si>
  <si>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</si>
  <si>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</si>
  <si>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</si>
  <si>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</si>
  <si>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</si>
  <si>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</si>
  <si>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</si>
  <si>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</si>
  <si>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</si>
  <si>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</si>
  <si>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</si>
  <si>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</si>
  <si>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</si>
  <si>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</si>
  <si>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</si>
  <si>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</si>
  <si>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</si>
  <si>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</si>
  <si>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</si>
  <si>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</si>
  <si>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</si>
  <si>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</si>
  <si>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</si>
  <si>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</si>
  <si>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</si>
  <si>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</si>
  <si>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</si>
  <si>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</si>
  <si>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</si>
  <si>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</si>
  <si>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</si>
  <si>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</si>
  <si>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</si>
  <si>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</si>
  <si>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</si>
  <si>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</si>
  <si>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</si>
  <si>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</si>
  <si>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</si>
  <si>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</si>
  <si>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</si>
  <si>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</si>
  <si>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</si>
  <si>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</si>
  <si>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</si>
  <si>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</si>
  <si>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</si>
  <si>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</si>
  <si>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</si>
  <si>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</si>
  <si>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</si>
  <si>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</si>
  <si>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</si>
  <si>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</si>
  <si>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</si>
  <si>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</si>
  <si>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</si>
  <si>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</si>
  <si>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</si>
  <si>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</si>
  <si>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</si>
  <si>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</si>
  <si>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</si>
  <si>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</si>
  <si>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</si>
  <si>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</si>
  <si>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</si>
  <si>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</si>
  <si>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</si>
  <si>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</si>
  <si>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</si>
  <si>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</si>
  <si>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</si>
  <si>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</si>
  <si>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</si>
  <si>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</si>
  <si>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</si>
  <si>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</si>
  <si>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</si>
  <si>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</si>
  <si>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</si>
  <si>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</si>
  <si>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</si>
  <si>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</si>
  <si>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</si>
  <si>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</si>
  <si>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</si>
  <si>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</si>
  <si>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</si>
  <si>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</si>
  <si>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</si>
  <si>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</si>
  <si>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</si>
  <si>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</si>
  <si>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</si>
  <si>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</si>
  <si>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</si>
  <si>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</si>
  <si>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</si>
  <si>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</si>
  <si>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</si>
  <si>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</si>
  <si>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</si>
  <si>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</si>
  <si>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</si>
  <si>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</si>
  <si>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</si>
  <si>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</si>
  <si>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</si>
  <si>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</si>
  <si>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</si>
  <si>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</si>
  <si>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</si>
  <si>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</si>
  <si>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</si>
  <si>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</si>
  <si>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</si>
  <si>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</si>
  <si>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</si>
  <si>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</si>
  <si>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</si>
  <si>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</si>
  <si>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</si>
  <si>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</si>
  <si>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</si>
  <si>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</si>
  <si>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</si>
  <si>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</si>
  <si>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</si>
  <si>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</si>
  <si>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</si>
  <si>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</si>
  <si>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</si>
  <si>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</si>
  <si>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</si>
  <si>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</si>
  <si>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</si>
  <si>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</si>
  <si>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</si>
  <si>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</si>
  <si>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</si>
  <si>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</si>
  <si>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</si>
  <si>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</si>
  <si>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</si>
  <si>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</si>
  <si>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</si>
  <si>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</si>
  <si>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</si>
  <si>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</si>
  <si>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</si>
  <si>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</si>
  <si>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</si>
  <si>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</si>
  <si>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</si>
  <si>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</si>
  <si>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</si>
  <si>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</si>
  <si>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</si>
  <si>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</si>
  <si>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</si>
  <si>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</si>
  <si>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</si>
  <si>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</si>
  <si>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</si>
  <si>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</si>
  <si>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</si>
  <si>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</si>
  <si>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</si>
  <si>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</si>
  <si>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</si>
  <si>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</si>
  <si>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</si>
  <si>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</si>
  <si>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</si>
  <si>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</si>
  <si>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</si>
  <si>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</si>
  <si>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</si>
  <si>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</si>
  <si>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</si>
  <si>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</si>
  <si>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</si>
  <si>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</si>
  <si>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</si>
  <si>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</si>
  <si>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</si>
  <si>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</si>
  <si>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</si>
  <si>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</si>
  <si>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</si>
  <si>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</si>
  <si>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</si>
  <si>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</si>
  <si>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</si>
  <si>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</si>
  <si>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</si>
  <si>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</si>
  <si>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</si>
  <si>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</si>
  <si>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</si>
  <si>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</si>
  <si>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</si>
  <si>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</si>
  <si>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</si>
  <si>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</si>
  <si>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</si>
  <si>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</si>
  <si>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</si>
  <si>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</si>
  <si>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</si>
  <si>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</si>
  <si>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</si>
  <si>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</si>
  <si>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</si>
  <si>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</si>
  <si>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</si>
  <si>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</si>
  <si>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</si>
  <si>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</si>
  <si>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</si>
  <si>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</si>
  <si>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</si>
  <si>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</si>
  <si>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</si>
  <si>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</si>
  <si>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</si>
  <si>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</si>
  <si>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</si>
  <si>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</si>
  <si>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</si>
  <si>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</si>
  <si>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</si>
  <si>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</si>
  <si>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</si>
  <si>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</si>
  <si>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</si>
  <si>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</si>
  <si>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</si>
  <si>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</si>
  <si>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</si>
  <si>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</si>
  <si>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</si>
  <si>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</si>
  <si>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</si>
  <si>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</si>
  <si>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</si>
  <si>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</si>
  <si>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</si>
  <si>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</si>
  <si>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</si>
  <si>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</si>
  <si>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</si>
  <si>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</si>
  <si>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</si>
  <si>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</si>
  <si>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</si>
  <si>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</si>
  <si>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</si>
  <si>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</si>
  <si>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</si>
  <si>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</si>
  <si>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</si>
  <si>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</si>
  <si>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</si>
  <si>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</si>
  <si>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</si>
  <si>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</si>
  <si>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</si>
  <si>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</si>
  <si>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</si>
  <si>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</si>
  <si>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</si>
  <si>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</si>
  <si>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</si>
  <si>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</si>
  <si>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</si>
  <si>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</si>
  <si>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</si>
  <si>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</si>
  <si>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</si>
  <si>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</si>
  <si>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</si>
  <si>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</si>
  <si>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</si>
  <si>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</si>
  <si>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</si>
  <si>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</si>
  <si>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</si>
  <si>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</si>
  <si>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</si>
  <si>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</si>
  <si>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</si>
  <si>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</si>
  <si>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</si>
  <si>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</si>
  <si>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</si>
  <si>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</si>
  <si>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</si>
  <si>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</si>
  <si>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</si>
  <si>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</si>
  <si>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</si>
  <si>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</si>
  <si>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</si>
  <si>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</si>
  <si>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</si>
  <si>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</si>
  <si>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</si>
  <si>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</si>
  <si>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</si>
  <si>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</si>
  <si>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</si>
  <si>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</si>
  <si>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</si>
  <si>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</si>
  <si>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</si>
  <si>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</si>
  <si>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</si>
  <si>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</si>
  <si>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</si>
  <si>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</si>
  <si>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</si>
  <si>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</si>
  <si>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</si>
  <si>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</si>
  <si>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</si>
  <si>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</si>
  <si>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</si>
  <si>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</si>
  <si>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</si>
  <si>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</si>
  <si>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</si>
  <si>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</si>
  <si>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</si>
  <si>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</si>
  <si>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</si>
  <si>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</si>
  <si>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</si>
  <si>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</si>
  <si>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</si>
  <si>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</si>
  <si>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</si>
  <si>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</si>
  <si>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</si>
  <si>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</si>
  <si>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</si>
  <si>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</si>
  <si>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</si>
  <si>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</si>
  <si>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</si>
  <si>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</si>
  <si>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</si>
  <si>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</si>
  <si>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</si>
  <si>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</si>
  <si>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</si>
  <si>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</si>
  <si>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</si>
  <si>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</si>
  <si>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</si>
  <si>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</si>
  <si>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</si>
  <si>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</si>
  <si>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</si>
  <si>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</si>
  <si>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</si>
  <si>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</si>
  <si>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</si>
  <si>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</si>
  <si>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</si>
  <si>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</si>
  <si>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</si>
  <si>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</si>
  <si>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</si>
  <si>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</si>
  <si>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</si>
  <si>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</si>
  <si>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</si>
  <si>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</si>
  <si>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</si>
  <si>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</si>
  <si>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</si>
  <si>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</si>
  <si>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</si>
  <si>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</si>
  <si>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</si>
  <si>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</si>
  <si>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</si>
  <si>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</si>
  <si>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</si>
  <si>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</si>
  <si>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</si>
  <si>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</si>
  <si>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</si>
  <si>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</si>
  <si>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</si>
  <si>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</si>
  <si>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</si>
  <si>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</si>
  <si>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</si>
  <si>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</si>
  <si>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</si>
  <si>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</si>
  <si>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</si>
  <si>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</si>
  <si>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</si>
  <si>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</si>
  <si>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</si>
  <si>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</si>
  <si>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</si>
  <si>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</si>
  <si>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</si>
  <si>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</si>
  <si>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</si>
  <si>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</si>
  <si>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</si>
  <si>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</si>
  <si>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</si>
  <si>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</si>
  <si>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</si>
  <si>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</si>
  <si>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</si>
  <si>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</si>
  <si>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</si>
  <si>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</si>
  <si>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</si>
  <si>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</si>
  <si>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</si>
  <si>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</si>
  <si>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</si>
  <si>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</si>
  <si>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</si>
  <si>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</si>
  <si>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</si>
  <si>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</si>
  <si>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</si>
  <si>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</si>
  <si>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</si>
  <si>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</si>
  <si>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</si>
  <si>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</si>
  <si>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</si>
  <si>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</si>
  <si>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</si>
  <si>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</si>
  <si>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</si>
  <si>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</si>
  <si>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</si>
  <si>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</si>
  <si>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</si>
  <si>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</si>
  <si>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</si>
  <si>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</si>
  <si>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</si>
  <si>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</si>
  <si>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</si>
  <si>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</si>
  <si>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</si>
  <si>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</si>
  <si>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</si>
  <si>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</si>
  <si>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</si>
  <si>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</si>
  <si>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</si>
  <si>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</si>
  <si>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</si>
  <si>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</si>
  <si>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</si>
  <si>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</si>
  <si>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</si>
  <si>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</si>
  <si>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</si>
  <si>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</si>
  <si>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</si>
  <si>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</si>
  <si>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</si>
  <si>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</si>
  <si>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</si>
  <si>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</si>
  <si>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</si>
  <si>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</si>
  <si>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</si>
  <si>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</si>
  <si>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</si>
  <si>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</si>
  <si>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</si>
  <si>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</si>
  <si>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</si>
  <si>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</si>
  <si>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</si>
  <si>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</si>
  <si>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</si>
  <si>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</si>
  <si>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</si>
  <si>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</si>
  <si>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</si>
  <si>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</si>
  <si>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</si>
  <si>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</si>
  <si>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</si>
  <si>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</si>
  <si>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</si>
  <si>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</si>
  <si>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</si>
  <si>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</si>
  <si>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</si>
  <si>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</si>
  <si>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</si>
  <si>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</si>
  <si>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</si>
  <si>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</si>
  <si>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</si>
  <si>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</si>
  <si>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</si>
  <si>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</si>
  <si>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</si>
  <si>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</si>
  <si>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</si>
  <si>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</si>
  <si>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</si>
  <si>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</si>
  <si>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</si>
  <si>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</si>
  <si>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</si>
  <si>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</si>
  <si>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</si>
  <si>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</si>
  <si>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</si>
  <si>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</si>
  <si>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</si>
  <si>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</si>
  <si>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</si>
  <si>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</si>
  <si>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</si>
  <si>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</si>
  <si>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</si>
  <si>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</si>
  <si>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</si>
  <si>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</si>
  <si>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</si>
  <si>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</si>
  <si>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</si>
  <si>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</si>
  <si>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</si>
  <si>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</si>
  <si>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</si>
  <si>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</si>
  <si>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</si>
  <si>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</si>
  <si>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</si>
  <si>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</si>
  <si>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</si>
  <si>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</si>
  <si>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</si>
  <si>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</si>
  <si>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</si>
  <si>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</si>
  <si>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</si>
  <si>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</si>
  <si>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</si>
  <si>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</si>
  <si>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</si>
  <si>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</si>
  <si>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</si>
  <si>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</si>
  <si>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</si>
  <si>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</si>
  <si>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</si>
  <si>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</si>
  <si>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</si>
  <si>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</si>
  <si>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</si>
  <si>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</si>
  <si>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</si>
  <si>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</si>
  <si>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</si>
  <si>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</si>
  <si>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</si>
  <si>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</si>
  <si>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</si>
  <si>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</si>
  <si>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</si>
  <si>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</si>
  <si>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</si>
  <si>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</si>
  <si>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</si>
  <si>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</si>
  <si>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</si>
  <si>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</si>
  <si>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</si>
  <si>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</si>
  <si>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</si>
  <si>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</si>
  <si>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</si>
  <si>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</si>
  <si>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</si>
  <si>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</si>
  <si>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</si>
  <si>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</si>
  <si>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</si>
  <si>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</si>
  <si>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</si>
  <si>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</si>
  <si>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</si>
  <si>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</si>
  <si>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</si>
  <si>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</si>
  <si>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</si>
  <si>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</si>
  <si>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</si>
  <si>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</si>
  <si>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</si>
  <si>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</si>
  <si>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</si>
  <si>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</si>
  <si>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</si>
  <si>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</si>
  <si>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</si>
  <si>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</si>
  <si>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</si>
  <si>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</si>
  <si>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</si>
  <si>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</si>
  <si>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</si>
  <si>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</si>
  <si>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</si>
  <si>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</si>
  <si>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</si>
  <si>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</si>
  <si>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</si>
  <si>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</si>
  <si>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</si>
  <si>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</si>
  <si>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</si>
  <si>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</si>
  <si>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</si>
  <si>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</si>
  <si>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</si>
  <si>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</si>
  <si>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</si>
  <si>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</si>
  <si>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</si>
  <si>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</si>
  <si>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</si>
  <si>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</si>
  <si>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</si>
  <si>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</si>
  <si>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</si>
  <si>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</si>
  <si>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</si>
  <si>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</si>
  <si>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</si>
  <si>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</si>
  <si>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</si>
  <si>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</si>
  <si>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</si>
  <si>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</si>
  <si>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</si>
  <si>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</si>
  <si>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</si>
  <si>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</si>
  <si>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</si>
  <si>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</si>
  <si>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</si>
  <si>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</si>
  <si>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</si>
  <si>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</si>
  <si>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</si>
  <si>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</si>
  <si>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</si>
  <si>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</si>
  <si>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</si>
  <si>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</si>
  <si>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</si>
  <si>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</si>
  <si>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</si>
  <si>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</si>
  <si>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</si>
  <si>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</si>
  <si>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</si>
  <si>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</si>
  <si>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</si>
  <si>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</si>
  <si>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</si>
  <si>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</si>
  <si>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</si>
  <si>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</si>
  <si>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</si>
  <si>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</si>
  <si>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</si>
  <si>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</si>
  <si>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</si>
  <si>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</si>
  <si>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</si>
  <si>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</si>
  <si>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</si>
  <si>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</si>
  <si>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</si>
  <si>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</si>
  <si>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</si>
  <si>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</si>
  <si>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</si>
  <si>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</si>
  <si>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</si>
  <si>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</si>
  <si>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</si>
  <si>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</si>
  <si>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</si>
  <si>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</si>
  <si>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</si>
  <si>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</si>
  <si>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</si>
  <si>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</si>
  <si>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</si>
  <si>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</si>
  <si>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</si>
  <si>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</si>
  <si>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</si>
  <si>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</si>
  <si>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</si>
  <si>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</si>
  <si>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</si>
  <si>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</si>
  <si>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</si>
  <si>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</si>
  <si>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</si>
  <si>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</si>
  <si>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</si>
  <si>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</si>
  <si>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</si>
  <si>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</si>
  <si>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</si>
  <si>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</si>
  <si>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</si>
  <si>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</si>
  <si>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</si>
  <si>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</si>
  <si>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</si>
  <si>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</si>
  <si>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</si>
  <si>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</si>
  <si>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</si>
  <si>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</si>
  <si>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</si>
  <si>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</si>
  <si>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</si>
  <si>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</si>
  <si>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</si>
  <si>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</si>
  <si>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</si>
  <si>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</si>
  <si>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</si>
  <si>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</si>
  <si>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</si>
  <si>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</si>
  <si>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</si>
  <si>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</si>
  <si>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</si>
  <si>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</si>
  <si>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</si>
  <si>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</si>
  <si>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</si>
  <si>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</si>
  <si>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</si>
  <si>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</si>
  <si>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</si>
  <si>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</si>
  <si>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</si>
  <si>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</si>
  <si>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</si>
  <si>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</si>
  <si>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</si>
  <si>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</si>
  <si>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</si>
  <si>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</si>
  <si>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</si>
  <si>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</si>
  <si>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</si>
  <si>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</si>
  <si>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</si>
  <si>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</si>
  <si>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</si>
  <si>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</si>
  <si>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</si>
  <si>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</si>
  <si>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</si>
  <si>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</si>
  <si>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</si>
  <si>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</si>
  <si>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</si>
  <si>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</si>
  <si>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</si>
  <si>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</si>
  <si>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</si>
  <si>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</si>
  <si>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</si>
  <si>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</si>
  <si>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</si>
  <si>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</si>
  <si>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</si>
  <si>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</si>
  <si>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</si>
  <si>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</si>
  <si>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</si>
  <si>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</si>
  <si>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</si>
  <si>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</si>
  <si>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</si>
  <si>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</si>
  <si>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</si>
  <si>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</si>
  <si>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</si>
  <si>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</si>
  <si>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</si>
  <si>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</si>
  <si>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</si>
  <si>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</si>
  <si>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</si>
  <si>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</si>
  <si>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</si>
  <si>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</si>
  <si>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</si>
  <si>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</si>
  <si>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</si>
  <si>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</si>
  <si>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</si>
  <si>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</si>
  <si>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</si>
  <si>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</si>
  <si>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</si>
  <si>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</si>
  <si>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</si>
  <si>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</si>
  <si>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</si>
  <si>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</si>
  <si>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</si>
  <si>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</si>
  <si>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</si>
  <si>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</si>
  <si>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</si>
  <si>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</si>
  <si>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</si>
  <si>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</si>
  <si>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</si>
  <si>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</si>
  <si>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</si>
  <si>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</si>
  <si>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</si>
  <si>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</si>
  <si>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</si>
  <si>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</si>
  <si>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</si>
  <si>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</si>
  <si>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</si>
  <si>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</si>
  <si>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</si>
  <si>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</si>
  <si>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</si>
  <si>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</si>
  <si>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</si>
  <si>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</si>
  <si>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</si>
  <si>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</si>
  <si>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</si>
  <si>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</si>
  <si>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</si>
  <si>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</si>
  <si>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</si>
  <si>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</si>
  <si>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</si>
  <si>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</si>
  <si>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</si>
  <si>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</si>
  <si>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</si>
  <si>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</si>
  <si>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</si>
  <si>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</si>
  <si>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</si>
  <si>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</si>
  <si>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</si>
  <si>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</si>
  <si>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</si>
  <si>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</si>
  <si>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</si>
  <si>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</si>
  <si>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</si>
  <si>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</si>
  <si>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</si>
  <si>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</si>
  <si>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</si>
  <si>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</si>
  <si>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</si>
  <si>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</si>
  <si>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</si>
  <si>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</si>
  <si>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</si>
  <si>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</si>
  <si>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</si>
  <si>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</si>
  <si>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</si>
  <si>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</si>
  <si>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</si>
  <si>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</si>
  <si>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</si>
  <si>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</si>
  <si>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</si>
  <si>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</si>
  <si>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</si>
  <si>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</si>
  <si>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</si>
  <si>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</si>
  <si>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</si>
  <si>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</si>
  <si>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</si>
  <si>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</si>
  <si>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</si>
  <si>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</si>
  <si>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</si>
  <si>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</si>
  <si>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</si>
  <si>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</si>
  <si>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</si>
  <si>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</si>
  <si>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</si>
  <si>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</si>
  <si>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</si>
  <si>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</si>
  <si>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</si>
  <si>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</si>
  <si>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</si>
  <si>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</si>
  <si>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</si>
  <si>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</si>
  <si>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</si>
  <si>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</si>
  <si>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</si>
  <si>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</si>
  <si>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</si>
  <si>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</si>
  <si>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</si>
  <si>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</si>
  <si>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</si>
  <si>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</si>
  <si>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</si>
  <si>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</si>
  <si>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</si>
  <si>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</si>
  <si>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</si>
  <si>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</si>
  <si>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</si>
  <si>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</si>
  <si>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</si>
  <si>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</si>
  <si>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</si>
  <si>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</si>
  <si>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</si>
  <si>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</si>
  <si>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</si>
  <si>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</si>
  <si>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</si>
  <si>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</si>
  <si>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</si>
  <si>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</si>
  <si>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</si>
  <si>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</si>
  <si>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</si>
  <si>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</si>
  <si>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</si>
  <si>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</si>
  <si>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</si>
  <si>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</si>
  <si>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</si>
  <si>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</si>
  <si>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</si>
  <si>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</si>
  <si>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</si>
  <si>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</si>
  <si>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</si>
  <si>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</si>
  <si>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</si>
  <si>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</si>
  <si>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</si>
  <si>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</si>
  <si>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</si>
  <si>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</si>
  <si>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</si>
  <si>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</si>
  <si>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</si>
  <si>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</si>
  <si>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</si>
  <si>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</si>
  <si>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</si>
  <si>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</si>
  <si>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</si>
  <si>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</si>
  <si>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</si>
  <si>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</si>
  <si>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</si>
  <si>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</si>
  <si>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</si>
  <si>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</si>
  <si>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</si>
  <si>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</si>
  <si>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</si>
  <si>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</si>
  <si>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</si>
  <si>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</si>
  <si>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</si>
  <si>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</si>
  <si>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</si>
  <si>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</si>
  <si>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</si>
  <si>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</si>
  <si>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</si>
  <si>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</si>
  <si>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</si>
  <si>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</si>
  <si>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</si>
  <si>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</si>
  <si>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</si>
  <si>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</si>
  <si>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</si>
  <si>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</si>
  <si>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</si>
  <si>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</si>
  <si>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</si>
  <si>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</si>
  <si>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</si>
  <si>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</si>
  <si>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</si>
  <si>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</si>
  <si>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</si>
  <si>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</si>
  <si>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</si>
  <si>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</si>
  <si>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</si>
  <si>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</si>
  <si>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</si>
  <si>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</si>
  <si>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</si>
  <si>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</si>
  <si>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</si>
  <si>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</si>
  <si>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</si>
  <si>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</si>
  <si>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</si>
  <si>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</si>
  <si>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</si>
  <si>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</si>
  <si>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</si>
  <si>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</si>
  <si>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</si>
  <si>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</si>
  <si>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</si>
  <si>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</si>
  <si>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</si>
  <si>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</si>
  <si>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</si>
  <si>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</si>
  <si>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</si>
  <si>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</si>
  <si>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</si>
  <si>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</si>
  <si>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</si>
  <si>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</si>
  <si>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</si>
  <si>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</si>
  <si>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</si>
  <si>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</si>
  <si>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</si>
  <si>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</si>
  <si>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</si>
  <si>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</si>
  <si>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</si>
  <si>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</si>
  <si>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</si>
  <si>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</si>
  <si>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</si>
  <si>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</si>
  <si>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</si>
  <si>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</si>
  <si>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</si>
  <si>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</si>
  <si>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</si>
  <si>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</si>
  <si>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</si>
  <si>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</si>
  <si>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</si>
  <si>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</si>
  <si>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</si>
  <si>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</si>
  <si>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</si>
  <si>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</si>
  <si>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</si>
  <si>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</si>
  <si>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</si>
  <si>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</si>
  <si>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</si>
  <si>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</si>
  <si>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</si>
  <si>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</si>
  <si>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</si>
  <si>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</si>
  <si>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</si>
  <si>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</si>
  <si>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</si>
  <si>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</si>
  <si>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</si>
  <si>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</si>
  <si>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</si>
  <si>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</si>
  <si>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</si>
  <si>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</si>
  <si>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</si>
  <si>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</si>
  <si>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</si>
  <si>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</si>
  <si>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</si>
  <si>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</si>
  <si>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</si>
  <si>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</si>
  <si>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</si>
  <si>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</si>
  <si>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</si>
  <si>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</si>
  <si>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</si>
  <si>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</si>
  <si>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</si>
  <si>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</si>
  <si>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</si>
  <si>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</si>
  <si>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</si>
  <si>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</si>
  <si>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</si>
  <si>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</si>
  <si>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</si>
  <si>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</si>
  <si>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</si>
  <si>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</si>
  <si>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</si>
  <si>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</si>
  <si>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</si>
  <si>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</si>
  <si>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</si>
  <si>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</si>
  <si>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</si>
  <si>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</si>
  <si>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</si>
  <si>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</si>
  <si>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</si>
  <si>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</si>
  <si>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</si>
  <si>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</si>
  <si>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</si>
  <si>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</si>
  <si>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</si>
  <si>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</si>
  <si>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</si>
  <si>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</si>
  <si>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</si>
  <si>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</si>
  <si>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</si>
  <si>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</si>
  <si>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</si>
  <si>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</si>
  <si>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</si>
  <si>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</si>
  <si>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</si>
  <si>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</si>
  <si>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</si>
  <si>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</si>
  <si>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</si>
  <si>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</si>
  <si>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</si>
  <si>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</si>
  <si>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</si>
  <si>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</si>
  <si>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</si>
  <si>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</si>
  <si>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</si>
  <si>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</si>
  <si>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</si>
  <si>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</si>
  <si>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</si>
  <si>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</si>
  <si>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</si>
  <si>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</si>
  <si>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</si>
  <si>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</si>
  <si>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</si>
  <si>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</si>
  <si>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</si>
  <si>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</si>
  <si>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</si>
  <si>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</si>
  <si>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</si>
  <si>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</si>
  <si>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</si>
  <si>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</si>
  <si>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</si>
  <si>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</si>
  <si>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</si>
  <si>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</si>
  <si>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</si>
  <si>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</si>
  <si>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</si>
  <si>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</si>
  <si>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</si>
  <si>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</si>
  <si>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</si>
  <si>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</si>
  <si>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</si>
  <si>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</si>
  <si>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</si>
  <si>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</si>
  <si>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</si>
  <si>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</si>
  <si>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</si>
  <si>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</si>
  <si>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</si>
  <si>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</si>
  <si>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</si>
  <si>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</si>
  <si>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</si>
  <si>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</si>
  <si>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</si>
  <si>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</si>
  <si>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</si>
  <si>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</si>
  <si>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</si>
  <si>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</si>
  <si>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</si>
  <si>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</si>
  <si>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</si>
  <si>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</si>
  <si>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</si>
  <si>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</si>
  <si>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</si>
  <si>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</si>
  <si>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</si>
  <si>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</si>
  <si>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</si>
  <si>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</si>
  <si>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</si>
  <si>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</si>
  <si>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</si>
  <si>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</si>
  <si>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</si>
  <si>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</si>
  <si>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</si>
  <si>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</si>
  <si>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</si>
  <si>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</si>
  <si>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</si>
  <si>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</si>
  <si>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</si>
  <si>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</si>
  <si>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</si>
  <si>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</si>
  <si>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</si>
  <si>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</si>
  <si>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</si>
  <si>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</si>
  <si>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</si>
  <si>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</si>
  <si>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</si>
  <si>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</si>
  <si>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</si>
  <si>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</si>
  <si>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</si>
  <si>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</si>
  <si>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</si>
  <si>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</si>
  <si>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</si>
  <si>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</si>
  <si>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</si>
  <si>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</si>
  <si>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</si>
  <si>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</si>
  <si>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</si>
  <si>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</si>
  <si>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</si>
  <si>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</si>
  <si>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</si>
  <si>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</si>
  <si>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</si>
  <si>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</si>
  <si>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</si>
  <si>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</si>
  <si>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</si>
  <si>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</si>
  <si>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</si>
  <si>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</si>
  <si>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</si>
  <si>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</si>
  <si>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</si>
  <si>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</si>
  <si>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</si>
  <si>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</si>
  <si>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</si>
  <si>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</si>
  <si>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</si>
  <si>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</si>
  <si>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</si>
  <si>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</si>
  <si>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</si>
  <si>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</si>
  <si>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</si>
  <si>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</si>
  <si>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</si>
  <si>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</si>
  <si>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</si>
  <si>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</si>
  <si>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</si>
  <si>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</si>
  <si>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</si>
  <si>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</si>
  <si>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</si>
  <si>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</si>
  <si>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</si>
  <si>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</si>
  <si>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</si>
  <si>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</si>
  <si>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</si>
  <si>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</si>
  <si>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</si>
  <si>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</si>
  <si>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</si>
  <si>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</si>
  <si>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</si>
  <si>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</si>
  <si>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</si>
  <si>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</si>
  <si>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</si>
  <si>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</si>
  <si>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</si>
  <si>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</si>
  <si>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</si>
  <si>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</si>
  <si>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</si>
  <si>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</si>
  <si>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</si>
  <si>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</si>
  <si>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</si>
  <si>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</si>
  <si>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</si>
  <si>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</si>
  <si>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</si>
  <si>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</si>
  <si>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</si>
  <si>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</si>
  <si>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</si>
  <si>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</si>
  <si>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</si>
  <si>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</si>
  <si>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</si>
  <si>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</si>
  <si>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</si>
  <si>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</si>
  <si>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</si>
  <si>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</si>
  <si>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</si>
  <si>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</si>
  <si>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</si>
  <si>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</si>
  <si>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</si>
  <si>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</si>
  <si>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</si>
  <si>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</si>
  <si>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</si>
  <si>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</si>
  <si>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</si>
  <si>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</si>
  <si>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</si>
  <si>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</si>
  <si>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</si>
  <si>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</si>
  <si>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</si>
  <si>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</si>
  <si>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</si>
  <si>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</si>
  <si>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</si>
  <si>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</si>
  <si>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</si>
  <si>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</si>
  <si>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</si>
  <si>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</si>
  <si>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</si>
  <si>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</si>
  <si>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</si>
  <si>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</si>
  <si>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</si>
  <si>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</si>
  <si>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</si>
  <si>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</si>
  <si>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</si>
  <si>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</si>
  <si>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</si>
  <si>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</si>
  <si>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</si>
  <si>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</si>
  <si>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</si>
  <si>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</si>
  <si>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</si>
  <si>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</si>
  <si>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</si>
  <si>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</si>
  <si>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</si>
  <si>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</si>
  <si>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</si>
  <si>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</si>
  <si>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</si>
  <si>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</si>
  <si>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</si>
  <si>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</si>
  <si>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</si>
  <si>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</si>
  <si>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</si>
  <si>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</si>
  <si>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</si>
  <si>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</si>
  <si>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</si>
  <si>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</si>
  <si>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</si>
  <si>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</si>
  <si>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</si>
  <si>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</si>
  <si>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</si>
  <si>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</si>
  <si>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</si>
  <si>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</si>
  <si>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</si>
  <si>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</si>
  <si>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</si>
  <si>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</si>
  <si>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</si>
  <si>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</si>
  <si>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</si>
  <si>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</si>
  <si>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</si>
  <si>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</si>
  <si>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</si>
  <si>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</si>
  <si>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</si>
  <si>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</si>
  <si>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</si>
  <si>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</si>
  <si>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</si>
  <si>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</si>
  <si>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</si>
  <si>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</si>
  <si>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</si>
  <si>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</si>
  <si>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</si>
  <si>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</si>
  <si>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</si>
  <si>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</si>
  <si>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</si>
  <si>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</si>
  <si>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</si>
  <si>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</si>
  <si>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</si>
  <si>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</si>
  <si>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</si>
  <si>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</si>
  <si>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</si>
  <si>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</si>
  <si>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</si>
  <si>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</si>
  <si>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</si>
  <si>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</si>
  <si>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</si>
  <si>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</si>
  <si>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</si>
  <si>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</si>
  <si>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</si>
  <si>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</si>
  <si>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</si>
  <si>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</si>
  <si>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</si>
  <si>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</si>
  <si>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</si>
  <si>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</si>
  <si>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</si>
  <si>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</si>
  <si>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</si>
  <si>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</si>
  <si>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</si>
  <si>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</si>
  <si>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</si>
  <si>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</si>
  <si>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</si>
  <si>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</si>
  <si>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</si>
  <si>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</si>
  <si>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</si>
  <si>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</si>
  <si>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</si>
  <si>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</si>
  <si>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</si>
  <si>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</si>
  <si>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</si>
  <si>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</si>
  <si>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</si>
  <si>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</si>
  <si>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</si>
  <si>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</si>
  <si>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</si>
  <si>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</si>
  <si>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</si>
  <si>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</si>
  <si>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</si>
  <si>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</si>
  <si>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</si>
  <si>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</si>
  <si>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</si>
  <si>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</si>
  <si>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</si>
  <si>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</si>
  <si>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</si>
  <si>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</si>
  <si>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</si>
  <si>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</si>
  <si>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</si>
  <si>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</si>
  <si>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</si>
  <si>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</si>
  <si>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</si>
  <si>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</si>
  <si>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</si>
  <si>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</si>
  <si>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</si>
  <si>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</si>
  <si>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</si>
  <si>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</si>
  <si>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</si>
  <si>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</si>
  <si>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</si>
  <si>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</si>
  <si>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</si>
  <si>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</si>
  <si>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</si>
  <si>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</si>
  <si>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</si>
  <si>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</si>
  <si>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</si>
  <si>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</si>
  <si>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</si>
  <si>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</si>
  <si>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</si>
  <si>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</si>
  <si>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</si>
  <si>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</si>
  <si>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</si>
  <si>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</si>
  <si>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</si>
  <si>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</si>
  <si>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</si>
  <si>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</si>
  <si>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</si>
  <si>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</si>
  <si>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</si>
  <si>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</si>
  <si>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</si>
  <si>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</si>
  <si>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</si>
  <si>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</si>
  <si>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</si>
  <si>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</si>
  <si>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</si>
  <si>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</si>
  <si>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</si>
  <si>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</si>
  <si>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</si>
  <si>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</si>
  <si>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</si>
  <si>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</si>
  <si>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</si>
  <si>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</si>
  <si>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</si>
  <si>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</si>
  <si>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</si>
  <si>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</si>
  <si>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</si>
  <si>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</si>
  <si>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</si>
  <si>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</si>
  <si>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</si>
  <si>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</si>
  <si>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</si>
  <si>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</si>
  <si>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</si>
  <si>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</si>
  <si>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</si>
  <si>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</si>
  <si>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</si>
  <si>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</si>
  <si>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</si>
  <si>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</si>
  <si>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</si>
  <si>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</si>
  <si>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</si>
  <si>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</si>
  <si>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</si>
  <si>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</si>
  <si>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</si>
  <si>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</si>
  <si>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</si>
  <si>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</si>
  <si>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</si>
  <si>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</si>
  <si>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</si>
  <si>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</si>
  <si>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</si>
  <si>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</si>
  <si>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</si>
  <si>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</si>
  <si>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</si>
  <si>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</si>
  <si>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</si>
  <si>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</si>
  <si>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</si>
  <si>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</si>
  <si>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</si>
  <si>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</si>
  <si>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</si>
  <si>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</si>
  <si>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</si>
  <si>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</si>
  <si>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</si>
  <si>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</si>
  <si>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</si>
  <si>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</si>
  <si>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</si>
  <si>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</si>
  <si>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</si>
  <si>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</si>
  <si>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</si>
  <si>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</si>
  <si>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</si>
  <si>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</si>
  <si>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</si>
  <si>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</si>
  <si>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</si>
  <si>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</si>
  <si>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</si>
  <si>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</si>
  <si>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</si>
  <si>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</si>
  <si>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</si>
  <si>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</si>
  <si>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</si>
  <si>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</si>
  <si>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</si>
  <si>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</si>
  <si>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</si>
  <si>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</si>
  <si>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</si>
  <si>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</si>
  <si>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</si>
  <si>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</si>
  <si>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</si>
  <si>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</si>
  <si>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</si>
  <si>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</si>
  <si>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</si>
  <si>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</si>
  <si>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</si>
  <si>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</si>
  <si>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</si>
  <si>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</si>
  <si>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</si>
  <si>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</si>
  <si>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</si>
  <si>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</si>
  <si>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</si>
  <si>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</si>
  <si>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</si>
  <si>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</si>
  <si>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</si>
  <si>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</si>
  <si>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</si>
  <si>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</si>
  <si>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</si>
  <si>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</si>
  <si>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</si>
  <si>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</si>
  <si>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</si>
  <si>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</si>
  <si>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</si>
  <si>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</si>
  <si>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</si>
  <si>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</si>
  <si>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</si>
  <si>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</si>
  <si>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</si>
  <si>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</si>
  <si>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</si>
  <si>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</si>
  <si>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</si>
  <si>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</si>
  <si>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</si>
  <si>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</si>
  <si>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</si>
  <si>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</si>
  <si>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</si>
  <si>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</si>
  <si>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</si>
  <si>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</si>
  <si>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</si>
  <si>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</si>
  <si>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</si>
  <si>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</si>
  <si>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</si>
  <si>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</si>
  <si>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</si>
  <si>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</si>
  <si>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</si>
  <si>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</si>
  <si>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</si>
  <si>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</si>
  <si>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</si>
  <si>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</si>
  <si>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</si>
  <si>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</si>
  <si>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</si>
  <si>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</si>
  <si>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</si>
  <si>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</si>
  <si>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</si>
  <si>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</si>
  <si>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</si>
  <si>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</si>
  <si>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</si>
  <si>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</si>
  <si>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</si>
  <si>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</si>
  <si>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</si>
  <si>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</si>
  <si>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</si>
  <si>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</si>
  <si>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</si>
  <si>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</si>
  <si>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</si>
  <si>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</si>
  <si>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</si>
  <si>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</si>
  <si>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</si>
  <si>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</si>
  <si>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</si>
  <si>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</si>
  <si>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</si>
  <si>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</si>
  <si>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</si>
  <si>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</si>
  <si>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</si>
  <si>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</si>
  <si>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</si>
  <si>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</si>
  <si>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</si>
  <si>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</si>
  <si>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</si>
  <si>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</si>
  <si>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</si>
  <si>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</si>
  <si>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</si>
  <si>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</si>
  <si>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</si>
  <si>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</si>
  <si>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</si>
  <si>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</si>
  <si>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</si>
  <si>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</si>
  <si>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</si>
  <si>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</si>
  <si>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</si>
  <si>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</si>
  <si>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</si>
  <si>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</si>
  <si>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</si>
  <si>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</si>
  <si>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</si>
  <si>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</si>
  <si>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</si>
  <si>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</si>
  <si>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</si>
  <si>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</si>
  <si>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</si>
  <si>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</si>
  <si>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</si>
  <si>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</si>
  <si>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</si>
  <si>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</si>
  <si>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</si>
  <si>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</si>
  <si>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</si>
  <si>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</si>
  <si>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</si>
  <si>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</si>
  <si>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</si>
  <si>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</si>
  <si>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</si>
  <si>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</si>
  <si>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</si>
  <si>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</si>
  <si>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</si>
  <si>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</si>
  <si>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</si>
  <si>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</si>
  <si>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</si>
  <si>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</si>
  <si>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</si>
  <si>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</si>
  <si>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</si>
  <si>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</si>
  <si>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</si>
  <si>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</si>
  <si>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</si>
  <si>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</si>
  <si>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</si>
  <si>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</si>
  <si>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</si>
  <si>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</si>
  <si>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</si>
  <si>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</si>
  <si>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</si>
  <si>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</si>
  <si>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</si>
  <si>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</si>
  <si>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</si>
  <si>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</si>
  <si>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</si>
  <si>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</si>
  <si>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</si>
  <si>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</si>
  <si>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</si>
  <si>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</si>
  <si>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</si>
  <si>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</si>
  <si>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</si>
  <si>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</si>
  <si>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</si>
  <si>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</si>
  <si>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</si>
  <si>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</si>
  <si>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</si>
  <si>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</si>
  <si>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</si>
  <si>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</si>
  <si>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</si>
  <si>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</si>
  <si>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</si>
  <si>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</si>
  <si>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</si>
  <si>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</si>
  <si>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</si>
  <si>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</si>
  <si>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</si>
  <si>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</si>
  <si>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</si>
  <si>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</si>
  <si>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</si>
  <si>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</si>
  <si>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</si>
  <si>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</si>
  <si>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</si>
  <si>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</si>
  <si>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</si>
  <si>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</si>
  <si>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</si>
  <si>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</si>
  <si>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</si>
  <si>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</si>
  <si>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</si>
  <si>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</si>
  <si>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</si>
  <si>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</si>
  <si>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</si>
  <si>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</si>
  <si>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</si>
  <si>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</si>
  <si>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</si>
  <si>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</si>
  <si>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</si>
  <si>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</si>
  <si>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</si>
  <si>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</si>
  <si>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</si>
  <si>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</si>
  <si>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</si>
  <si>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</si>
  <si>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</si>
  <si>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</si>
  <si>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</si>
  <si>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</si>
  <si>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</si>
  <si>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</si>
  <si>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</si>
  <si>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</si>
  <si>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</si>
  <si>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</si>
  <si>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</si>
  <si>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</si>
  <si>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</si>
  <si>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</si>
  <si>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</si>
  <si>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</si>
  <si>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</si>
  <si>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</si>
  <si>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</si>
  <si>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</si>
  <si>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</si>
  <si>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</si>
  <si>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</si>
  <si>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</si>
  <si>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</si>
  <si>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</si>
  <si>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</si>
  <si>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</si>
  <si>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</si>
  <si>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</si>
  <si>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</si>
  <si>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</si>
  <si>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</si>
  <si>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</si>
  <si>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</si>
  <si>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</si>
  <si>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</si>
  <si>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</si>
  <si>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</si>
  <si>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</si>
  <si>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</si>
  <si>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</si>
  <si>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</si>
  <si>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</si>
  <si>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</si>
  <si>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</si>
  <si>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</si>
  <si>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</si>
  <si>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</si>
  <si>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</si>
  <si>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</si>
  <si>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</si>
  <si>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</si>
  <si>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</si>
  <si>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</si>
  <si>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</si>
  <si>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</si>
  <si>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</si>
  <si>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</si>
  <si>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</si>
  <si>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</si>
  <si>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</si>
  <si>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</si>
  <si>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</si>
  <si>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</si>
  <si>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</si>
  <si>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</si>
  <si>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</si>
  <si>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</si>
  <si>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</si>
  <si>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</si>
  <si>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</si>
  <si>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</si>
  <si>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</si>
  <si>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</si>
  <si>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</si>
  <si>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</si>
  <si>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</si>
  <si>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</si>
  <si>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</si>
  <si>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</si>
  <si>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</si>
  <si>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</si>
  <si>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</si>
  <si>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</si>
  <si>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</si>
  <si>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</si>
  <si>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</si>
  <si>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</si>
  <si>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</si>
  <si>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</si>
  <si>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</si>
  <si>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</si>
  <si>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</si>
  <si>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</si>
  <si>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</si>
  <si>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</si>
  <si>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</si>
  <si>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</si>
  <si>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</si>
  <si>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</si>
  <si>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</si>
  <si>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</si>
  <si>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</si>
  <si>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</si>
  <si>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</si>
  <si>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</si>
  <si>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</si>
  <si>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</si>
  <si>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</si>
  <si>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</si>
  <si>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</si>
  <si>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</si>
  <si>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</si>
  <si>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</si>
  <si>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</si>
  <si>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</si>
  <si>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</si>
  <si>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</si>
  <si>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</si>
  <si>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</si>
  <si>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</si>
  <si>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</si>
  <si>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</si>
  <si>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</si>
  <si>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</si>
  <si>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</si>
  <si>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</si>
  <si>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</si>
  <si>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</si>
  <si>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</si>
  <si>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</si>
  <si>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</si>
  <si>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</si>
  <si>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</si>
  <si>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</si>
  <si>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</si>
  <si>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</si>
  <si>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</si>
  <si>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</si>
  <si>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</si>
  <si>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</si>
  <si>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</si>
  <si>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</si>
  <si>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</si>
  <si>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</si>
  <si>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</si>
  <si>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</si>
  <si>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</si>
  <si>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</si>
  <si>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</si>
  <si>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</si>
  <si>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</si>
  <si>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</si>
  <si>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</si>
  <si>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</si>
  <si>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</si>
  <si>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</si>
  <si>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</si>
  <si>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</si>
  <si>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</si>
  <si>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</si>
  <si>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</si>
  <si>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</si>
  <si>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</si>
  <si>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</si>
  <si>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</si>
  <si>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</si>
  <si>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</si>
  <si>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</si>
  <si>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</si>
  <si>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</si>
  <si>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</si>
  <si>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</si>
  <si>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</si>
  <si>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</si>
  <si>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</si>
  <si>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</si>
  <si>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</si>
  <si>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</si>
  <si>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</si>
  <si>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</si>
  <si>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</si>
  <si>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</si>
  <si>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</si>
  <si>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</si>
  <si>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</si>
  <si>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</si>
  <si>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</si>
  <si>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</si>
  <si>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</si>
  <si>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</si>
  <si>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</si>
  <si>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</si>
  <si>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</si>
  <si>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</si>
  <si>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</si>
  <si>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</si>
  <si>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</si>
  <si>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</si>
  <si>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</si>
  <si>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</si>
  <si>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</si>
  <si>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</si>
  <si>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</si>
  <si>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</si>
  <si>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</si>
  <si>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</si>
  <si>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</si>
  <si>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</si>
  <si>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</si>
  <si>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</si>
  <si>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</si>
  <si>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</si>
  <si>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</si>
  <si>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</si>
  <si>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</si>
  <si>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</si>
  <si>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</si>
  <si>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</si>
  <si>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</si>
  <si>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</si>
  <si>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</si>
  <si>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</si>
  <si>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</si>
  <si>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</si>
  <si>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</si>
  <si>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</si>
  <si>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</si>
  <si>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</si>
  <si>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</si>
  <si>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</si>
  <si>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</si>
  <si>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</si>
  <si>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</si>
  <si>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</si>
  <si>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</si>
  <si>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</si>
  <si>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</si>
  <si>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</si>
  <si>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</si>
  <si>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</si>
  <si>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</si>
  <si>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</si>
  <si>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</si>
  <si>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</si>
  <si>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</si>
  <si>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</si>
  <si>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</si>
  <si>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</si>
  <si>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</si>
  <si>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</si>
  <si>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</si>
  <si>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</si>
  <si>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</si>
  <si>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</si>
  <si>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</si>
  <si>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</si>
  <si>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</si>
  <si>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</si>
  <si>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</si>
  <si>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</si>
  <si>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</si>
  <si>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</si>
  <si>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</si>
  <si>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</si>
  <si>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</si>
  <si>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</si>
  <si>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</si>
  <si>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</si>
  <si>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</si>
  <si>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</si>
  <si>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</si>
  <si>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</si>
  <si>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</si>
  <si>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</si>
  <si>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</si>
  <si>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</si>
  <si>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</si>
  <si>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</si>
  <si>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</si>
  <si>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</si>
  <si>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</si>
  <si>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</si>
  <si>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</si>
  <si>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</si>
  <si>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</si>
  <si>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</si>
  <si>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</si>
  <si>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</si>
  <si>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</si>
  <si>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</si>
  <si>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</si>
  <si>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</si>
  <si>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</si>
  <si>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</si>
  <si>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</si>
  <si>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</si>
  <si>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</si>
  <si>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</si>
  <si>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</si>
  <si>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</si>
  <si>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</si>
  <si>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</si>
  <si>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</si>
  <si>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</si>
  <si>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</si>
  <si>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</si>
  <si>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</si>
  <si>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</si>
  <si>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</si>
  <si>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</si>
  <si>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</si>
  <si>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</si>
  <si>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</si>
  <si>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</si>
  <si>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</si>
  <si>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</si>
  <si>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</si>
  <si>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</si>
  <si>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</si>
  <si>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</si>
  <si>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</si>
  <si>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</si>
  <si>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</si>
  <si>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</si>
  <si>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</si>
  <si>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</si>
  <si>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</si>
  <si>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</si>
  <si>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</si>
  <si>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</si>
  <si>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</si>
  <si>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</si>
  <si>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</si>
  <si>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</si>
  <si>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</si>
  <si>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</si>
  <si>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</si>
  <si>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</si>
  <si>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</si>
  <si>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</si>
  <si>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</si>
  <si>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</si>
  <si>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</si>
  <si>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</si>
  <si>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</si>
  <si>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</si>
  <si>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</si>
  <si>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</si>
  <si>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</si>
  <si>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</si>
  <si>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</si>
  <si>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</si>
  <si>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</si>
  <si>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</si>
  <si>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</si>
  <si>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</si>
  <si>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</si>
  <si>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</si>
  <si>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</si>
  <si>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</si>
  <si>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</si>
  <si>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</si>
  <si>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</si>
  <si>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</si>
  <si>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</si>
  <si>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</si>
  <si>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</si>
  <si>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</si>
  <si>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</si>
  <si>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</si>
  <si>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</si>
  <si>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</si>
  <si>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</si>
  <si>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</si>
  <si>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</si>
  <si>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</si>
  <si>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</si>
  <si>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</si>
  <si>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</si>
  <si>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</si>
  <si>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</si>
  <si>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</si>
  <si>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</si>
  <si>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</si>
  <si>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</si>
  <si>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</si>
  <si>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</si>
  <si>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</si>
  <si>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</si>
  <si>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</si>
  <si>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</si>
  <si>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</si>
  <si>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</si>
  <si>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</si>
  <si>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</si>
  <si>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</si>
  <si>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</si>
  <si>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</si>
  <si>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</si>
  <si>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</si>
  <si>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</si>
  <si>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</si>
  <si>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</si>
  <si>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</si>
  <si>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</si>
  <si>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</si>
  <si>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</si>
  <si>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</si>
  <si>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</si>
  <si>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</si>
  <si>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</si>
  <si>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</si>
  <si>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</si>
  <si>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</si>
  <si>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</si>
  <si>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</si>
  <si>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</si>
  <si>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</si>
  <si>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</si>
  <si>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</si>
  <si>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</si>
  <si>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</si>
  <si>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</si>
  <si>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</si>
  <si>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</si>
  <si>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</si>
  <si>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</si>
  <si>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</si>
  <si>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</si>
  <si>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</si>
  <si>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</si>
  <si>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</si>
  <si>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</si>
  <si>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</si>
  <si>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</si>
  <si>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</si>
  <si>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</si>
  <si>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</si>
  <si>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</si>
  <si>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</si>
  <si>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</si>
  <si>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</si>
  <si>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</si>
  <si>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</si>
  <si>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</si>
  <si>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</si>
  <si>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</si>
  <si>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</si>
  <si>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</si>
  <si>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</si>
  <si>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</si>
  <si>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</si>
  <si>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</si>
  <si>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</si>
  <si>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</si>
  <si>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</si>
  <si>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</si>
  <si>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</si>
  <si>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</si>
  <si>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</si>
  <si>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</si>
  <si>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</si>
  <si>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</si>
  <si>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</si>
  <si>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</si>
  <si>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</si>
  <si>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</si>
  <si>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</si>
  <si>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</si>
  <si>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</si>
  <si>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</si>
  <si>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</si>
  <si>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</si>
  <si>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</si>
  <si>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</si>
  <si>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</si>
  <si>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</si>
  <si>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</si>
  <si>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</si>
  <si>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</si>
  <si>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</si>
  <si>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</si>
  <si>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</si>
  <si>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</si>
  <si>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</si>
  <si>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</si>
  <si>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</si>
  <si>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</si>
  <si>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</si>
  <si>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</si>
  <si>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</si>
  <si>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</si>
  <si>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</si>
  <si>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</si>
  <si>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</si>
  <si>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</si>
  <si>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</si>
  <si>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</si>
  <si>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</si>
  <si>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</si>
  <si>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</si>
  <si>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</si>
  <si>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</si>
  <si>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</si>
  <si>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</si>
  <si>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</si>
  <si>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</si>
  <si>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</si>
  <si>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</si>
  <si>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</si>
  <si>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</si>
  <si>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</si>
  <si>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</si>
  <si>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</si>
  <si>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</si>
  <si>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</si>
  <si>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</si>
  <si>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</si>
  <si>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</si>
  <si>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</si>
  <si>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</si>
  <si>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</si>
  <si>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</si>
  <si>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</si>
  <si>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</si>
  <si>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</si>
  <si>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</si>
  <si>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</si>
  <si>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</si>
  <si>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</si>
  <si>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</si>
  <si>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</si>
  <si>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</si>
  <si>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</si>
  <si>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</si>
  <si>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</si>
  <si>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</si>
  <si>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</si>
  <si>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</si>
  <si>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</si>
  <si>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</si>
  <si>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</si>
  <si>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</si>
  <si>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</si>
  <si>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</si>
  <si>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</si>
  <si>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</si>
  <si>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</si>
  <si>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</si>
  <si>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</si>
  <si>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</si>
  <si>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</si>
  <si>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</si>
  <si>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</si>
  <si>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</si>
  <si>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</si>
  <si>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</si>
  <si>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</si>
  <si>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</si>
  <si>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</si>
  <si>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</si>
  <si>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</si>
  <si>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</si>
  <si>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</si>
  <si>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</si>
  <si>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</si>
  <si>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</si>
  <si>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</si>
  <si>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</si>
  <si>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</si>
  <si>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</si>
  <si>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</si>
  <si>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</si>
  <si>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</si>
  <si>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</si>
  <si>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</si>
  <si>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</si>
  <si>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</si>
  <si>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</si>
  <si>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</si>
  <si>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</si>
  <si>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</si>
  <si>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</si>
  <si>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</si>
  <si>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</si>
  <si>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</si>
  <si>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</si>
  <si>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</si>
  <si>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</si>
  <si>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</si>
  <si>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</si>
  <si>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</si>
  <si>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</si>
  <si>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</si>
  <si>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</si>
  <si>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</si>
  <si>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</si>
  <si>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</si>
  <si>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</si>
  <si>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</si>
  <si>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</si>
  <si>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</si>
  <si>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</si>
  <si>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</si>
  <si>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</si>
  <si>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</si>
  <si>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</si>
  <si>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</si>
  <si>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</si>
  <si>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</si>
  <si>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</si>
  <si>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</si>
  <si>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</si>
  <si>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</si>
  <si>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</si>
  <si>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</si>
  <si>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</si>
  <si>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</si>
  <si>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</si>
  <si>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</si>
  <si>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</si>
  <si>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</si>
  <si>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</si>
  <si>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</si>
  <si>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</si>
  <si>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</si>
  <si>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</si>
  <si>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</si>
  <si>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</si>
  <si>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</si>
  <si>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</si>
  <si>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</si>
  <si>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</si>
  <si>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</si>
  <si>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</si>
  <si>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</si>
  <si>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</si>
  <si>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</si>
  <si>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</si>
  <si>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</si>
  <si>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</si>
  <si>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</si>
  <si>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</si>
  <si>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</si>
  <si>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</si>
  <si>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</si>
  <si>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</si>
  <si>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</si>
  <si>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</si>
  <si>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</si>
  <si>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</si>
  <si>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</si>
  <si>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</si>
  <si>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</si>
  <si>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</si>
  <si>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</si>
  <si>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</si>
  <si>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</si>
  <si>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</si>
  <si>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</si>
  <si>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</si>
  <si>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</si>
  <si>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</si>
  <si>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</si>
  <si>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</si>
  <si>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</si>
  <si>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</si>
  <si>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</si>
  <si>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</si>
  <si>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</si>
  <si>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</si>
  <si>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</si>
  <si>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</si>
  <si>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</si>
  <si>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</si>
  <si>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</si>
  <si>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</si>
  <si>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</si>
  <si>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</si>
  <si>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</si>
  <si>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</si>
  <si>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</si>
  <si>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</si>
  <si>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</si>
  <si>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</si>
  <si>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</si>
  <si>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</si>
  <si>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</si>
  <si>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</si>
  <si>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</si>
  <si>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</si>
  <si>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</si>
  <si>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</si>
  <si>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</si>
  <si>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</si>
  <si>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</si>
  <si>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</si>
  <si>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</si>
  <si>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</si>
  <si>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</si>
  <si>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</si>
  <si>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</si>
  <si>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</si>
  <si>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</si>
  <si>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</si>
  <si>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</si>
  <si>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</si>
  <si>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</si>
  <si>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</si>
  <si>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</si>
  <si>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</si>
  <si>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</si>
  <si>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</si>
  <si>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</si>
  <si>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</si>
  <si>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</si>
  <si>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</si>
  <si>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</si>
  <si>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</si>
  <si>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</si>
  <si>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</si>
  <si>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</si>
  <si>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</si>
  <si>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</si>
  <si>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</si>
  <si>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</si>
  <si>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</si>
  <si>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</si>
  <si>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</si>
  <si>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</si>
  <si>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</si>
  <si>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</si>
  <si>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</si>
  <si>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</si>
  <si>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</si>
  <si>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</si>
  <si>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</si>
  <si>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</si>
  <si>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</si>
  <si>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</si>
  <si>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</si>
  <si>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</si>
  <si>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</si>
  <si>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</si>
  <si>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</si>
  <si>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</si>
  <si>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</si>
  <si>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</si>
  <si>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</si>
  <si>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</si>
  <si>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</si>
  <si>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</si>
  <si>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</si>
  <si>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</si>
  <si>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</si>
  <si>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</si>
  <si>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</si>
  <si>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</si>
  <si>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</si>
  <si>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</si>
  <si>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</si>
  <si>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</si>
  <si>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</si>
  <si>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</si>
  <si>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</si>
  <si>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</si>
  <si>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</si>
  <si>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</si>
  <si>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</si>
  <si>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</si>
  <si>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</si>
  <si>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</si>
  <si>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</si>
  <si>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</si>
  <si>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</si>
  <si>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</si>
  <si>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</si>
  <si>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</si>
  <si>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</si>
  <si>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</si>
  <si>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</si>
  <si>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</si>
  <si>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</si>
  <si>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</si>
  <si>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</si>
  <si>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</si>
  <si>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</si>
  <si>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</si>
  <si>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</si>
  <si>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</si>
  <si>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</si>
  <si>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</si>
  <si>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</si>
  <si>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</si>
  <si>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</si>
  <si>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</si>
  <si>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</si>
  <si>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</si>
  <si>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</si>
  <si>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</si>
  <si>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</si>
  <si>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</si>
  <si>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</si>
  <si>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</si>
  <si>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</si>
  <si>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</si>
  <si>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</si>
  <si>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</si>
  <si>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</si>
  <si>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</si>
  <si>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</si>
  <si>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</si>
  <si>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</si>
  <si>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</si>
  <si>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</si>
  <si>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</si>
  <si>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</si>
  <si>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</si>
  <si>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</si>
  <si>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</si>
  <si>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</si>
  <si>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</si>
  <si>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</si>
  <si>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</si>
  <si>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</si>
  <si>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</si>
  <si>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</si>
  <si>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</si>
  <si>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</si>
  <si>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</si>
  <si>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</si>
  <si>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</si>
  <si>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</si>
  <si>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</si>
  <si>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</si>
  <si>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</si>
  <si>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</si>
  <si>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</si>
  <si>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</si>
  <si>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</si>
  <si>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</si>
  <si>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</si>
  <si>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</si>
  <si>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</si>
  <si>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</si>
  <si>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</si>
  <si>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</si>
  <si>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</si>
  <si>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</si>
  <si>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</si>
  <si>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</si>
  <si>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</si>
  <si>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</si>
  <si>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</si>
  <si>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</si>
  <si>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</si>
  <si>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</si>
  <si>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</si>
  <si>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</si>
  <si>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</si>
  <si>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</si>
  <si>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</si>
  <si>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</si>
  <si>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</si>
  <si>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</si>
  <si>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</si>
  <si>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</si>
  <si>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</si>
  <si>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</si>
  <si>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</si>
  <si>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</si>
  <si>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</si>
  <si>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</si>
  <si>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</si>
  <si>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</si>
  <si>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</si>
  <si>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</si>
  <si>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</si>
  <si>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</si>
  <si>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</si>
  <si>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</si>
  <si>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</si>
  <si>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</si>
  <si>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</si>
  <si>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</si>
  <si>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</si>
  <si>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</si>
  <si>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</si>
  <si>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</si>
  <si>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</si>
  <si>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</si>
  <si>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</si>
  <si>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</si>
  <si>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</si>
  <si>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</si>
  <si>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</si>
  <si>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</si>
  <si>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</si>
  <si>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</si>
  <si>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</si>
  <si>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</si>
  <si>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</si>
  <si>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</si>
  <si>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</si>
  <si>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</si>
  <si>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</si>
  <si>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</si>
  <si>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</si>
  <si>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</si>
  <si>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</si>
  <si>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</si>
  <si>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</si>
  <si>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</si>
  <si>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</si>
  <si>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</si>
  <si>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</si>
  <si>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</si>
  <si>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</si>
  <si>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</si>
  <si>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</si>
  <si>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</si>
  <si>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</si>
  <si>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</si>
  <si>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</si>
  <si>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</si>
  <si>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</si>
  <si>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</si>
  <si>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</si>
  <si>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</si>
  <si>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</si>
  <si>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</si>
  <si>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</si>
  <si>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</si>
  <si>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</si>
  <si>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</si>
  <si>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</si>
  <si>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</si>
  <si>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</si>
  <si>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</si>
  <si>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</si>
  <si>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</si>
  <si>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</si>
  <si>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</si>
  <si>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</si>
  <si>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</si>
  <si>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</si>
  <si>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</si>
  <si>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</si>
  <si>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</si>
  <si>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</si>
  <si>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</si>
  <si>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</si>
  <si>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</si>
  <si>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</si>
  <si>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</si>
  <si>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</si>
  <si>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</si>
  <si>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</si>
  <si>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</si>
  <si>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</si>
  <si>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</si>
  <si>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</si>
  <si>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</si>
  <si>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</si>
  <si>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</si>
  <si>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</si>
  <si>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</si>
  <si>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</si>
  <si>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</si>
  <si>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</si>
  <si>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</si>
  <si>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</si>
  <si>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</si>
  <si>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</si>
  <si>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</si>
  <si>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</si>
  <si>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</si>
  <si>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</si>
  <si>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</si>
  <si>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</si>
  <si>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</si>
  <si>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</si>
  <si>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</si>
  <si>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</si>
  <si>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</si>
  <si>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</si>
  <si>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</si>
  <si>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</si>
  <si>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</si>
  <si>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</si>
  <si>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</si>
  <si>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</si>
  <si>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</si>
  <si>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</si>
  <si>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</si>
  <si>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</si>
  <si>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</si>
  <si>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</si>
  <si>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</si>
  <si>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</si>
  <si>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</si>
  <si>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</si>
  <si>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</si>
  <si>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</si>
  <si>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</si>
  <si>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</si>
  <si>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</si>
  <si>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</si>
  <si>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</si>
  <si>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</si>
  <si>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</si>
  <si>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</si>
  <si>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</si>
  <si>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</si>
  <si>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</si>
  <si>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</si>
  <si>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</si>
  <si>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</si>
  <si>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</si>
  <si>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</si>
  <si>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</si>
  <si>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</si>
  <si>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</si>
  <si>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</si>
  <si>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</si>
  <si>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</si>
  <si>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</si>
  <si>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</si>
  <si>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</si>
  <si>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</si>
  <si>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</si>
  <si>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</si>
  <si>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</si>
  <si>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</si>
  <si>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</si>
  <si>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</si>
  <si>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</si>
  <si>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</si>
  <si>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</si>
  <si>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</si>
  <si>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</si>
  <si>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</si>
  <si>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</si>
  <si>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</si>
  <si>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</si>
  <si>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</si>
  <si>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</si>
  <si>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</si>
  <si>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</si>
  <si>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</si>
  <si>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</si>
  <si>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</si>
  <si>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</si>
  <si>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</si>
  <si>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</si>
  <si>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</si>
  <si>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</si>
  <si>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</si>
  <si>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</si>
  <si>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</si>
  <si>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</si>
  <si>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</si>
  <si>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</si>
  <si>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</si>
  <si>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</si>
  <si>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</si>
  <si>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</si>
  <si>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</si>
  <si>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</si>
  <si>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</si>
  <si>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</si>
  <si>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</si>
  <si>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</si>
  <si>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</si>
  <si>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</si>
  <si>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</si>
  <si>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</si>
  <si>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</si>
  <si>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</si>
  <si>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</si>
  <si>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</si>
  <si>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</si>
  <si>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</si>
  <si>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</si>
  <si>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</si>
  <si>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</si>
  <si>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</si>
  <si>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</si>
  <si>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</si>
  <si>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</si>
  <si>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</si>
  <si>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</si>
  <si>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</si>
  <si>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</si>
  <si>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</si>
  <si>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</si>
  <si>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</si>
  <si>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</si>
  <si>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</si>
  <si>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</si>
  <si>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</si>
  <si>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</si>
  <si>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</si>
  <si>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</si>
  <si>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</si>
  <si>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</si>
  <si>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</si>
  <si>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</si>
  <si>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</si>
  <si>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</si>
  <si>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</si>
  <si>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</si>
  <si>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</si>
  <si>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</si>
  <si>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</si>
  <si>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</si>
  <si>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</si>
  <si>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</si>
  <si>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</si>
  <si>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</si>
  <si>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</si>
  <si>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</si>
  <si>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</si>
  <si>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</si>
  <si>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</si>
  <si>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</si>
  <si>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</si>
  <si>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</si>
  <si>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</si>
  <si>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</si>
  <si>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</si>
  <si>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</si>
  <si>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</si>
  <si>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</si>
  <si>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</si>
  <si>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</si>
  <si>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</si>
  <si>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</si>
  <si>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</si>
  <si>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</si>
  <si>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</si>
  <si>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</si>
  <si>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</si>
  <si>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</si>
  <si>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</si>
  <si>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</si>
  <si>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</si>
  <si>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</si>
  <si>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</si>
  <si>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</si>
  <si>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</si>
  <si>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</si>
  <si>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</si>
  <si>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</si>
  <si>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</si>
  <si>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</si>
  <si>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</si>
  <si>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</si>
  <si>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</si>
  <si>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</si>
  <si>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</si>
  <si>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</si>
  <si>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</si>
  <si>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</si>
  <si>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</si>
  <si>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</si>
  <si>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</si>
  <si>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</si>
  <si>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</si>
  <si>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</si>
  <si>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</si>
  <si>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</si>
  <si>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</si>
  <si>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</si>
  <si>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</si>
  <si>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</si>
  <si>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</si>
  <si>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</si>
  <si>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</si>
  <si>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</si>
  <si>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</si>
  <si>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</si>
  <si>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</si>
  <si>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</si>
  <si>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</si>
  <si>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</si>
  <si>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</si>
  <si>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</si>
  <si>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</si>
  <si>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</si>
  <si>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</si>
  <si>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</si>
  <si>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</si>
  <si>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</si>
  <si>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</si>
  <si>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</si>
  <si>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</si>
  <si>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</si>
  <si>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</si>
  <si>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</si>
  <si>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</si>
  <si>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</si>
  <si>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</si>
  <si>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</si>
  <si>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</si>
  <si>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</si>
  <si>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</si>
  <si>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</si>
  <si>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</si>
  <si>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</si>
  <si>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</si>
  <si>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</si>
  <si>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</si>
  <si>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</si>
  <si>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</si>
  <si>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</si>
  <si>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</si>
  <si>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</si>
  <si>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</si>
  <si>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</si>
  <si>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</si>
  <si>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</si>
  <si>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</si>
  <si>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</si>
  <si>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</si>
  <si>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</si>
  <si>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</si>
  <si>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</si>
  <si>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</si>
  <si>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</si>
  <si>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</si>
  <si>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</si>
  <si>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</si>
  <si>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</si>
  <si>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</si>
  <si>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</si>
  <si>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</si>
  <si>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</si>
  <si>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</si>
  <si>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</si>
  <si>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</si>
  <si>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</si>
  <si>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</si>
  <si>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</si>
  <si>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</si>
  <si>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</si>
  <si>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</si>
  <si>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</si>
  <si>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</si>
  <si>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</si>
  <si>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</si>
  <si>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</si>
  <si>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</si>
  <si>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</si>
  <si>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</si>
  <si>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</si>
  <si>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</si>
  <si>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</si>
  <si>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</si>
  <si>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</si>
  <si>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</si>
  <si>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</si>
  <si>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</si>
  <si>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</si>
  <si>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</si>
  <si>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</si>
  <si>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</si>
  <si>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</si>
  <si>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</si>
  <si>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</si>
  <si>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</si>
  <si>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</si>
  <si>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</si>
  <si>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</si>
  <si>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</si>
  <si>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</si>
  <si>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</si>
  <si>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</si>
  <si>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</si>
  <si>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</si>
  <si>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</si>
  <si>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</si>
  <si>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</si>
  <si>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</si>
  <si>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</si>
  <si>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</si>
  <si>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</si>
  <si>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</si>
  <si>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</si>
  <si>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</si>
  <si>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</si>
  <si>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</si>
  <si>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</si>
  <si>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</si>
  <si>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</si>
  <si>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</si>
  <si>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</si>
  <si>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</si>
  <si>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</si>
  <si>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</si>
  <si>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</si>
  <si>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</si>
  <si>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</si>
  <si>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</si>
  <si>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</si>
  <si>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</si>
  <si>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</si>
  <si>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</si>
  <si>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</si>
  <si>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</si>
  <si>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</si>
  <si>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</si>
  <si>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</si>
  <si>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</si>
  <si>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</si>
  <si>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</si>
  <si>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</si>
  <si>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</si>
  <si>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</si>
  <si>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</si>
  <si>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</si>
  <si>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</si>
  <si>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</si>
  <si>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</si>
  <si>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</si>
  <si>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</si>
  <si>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</si>
  <si>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</si>
  <si>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</si>
  <si>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</si>
  <si>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</si>
  <si>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</si>
  <si>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</si>
  <si>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</si>
  <si>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</si>
  <si>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</si>
  <si>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</si>
  <si>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</si>
  <si>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</si>
  <si>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</si>
  <si>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</si>
  <si>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</si>
  <si>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</si>
  <si>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</si>
  <si>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</si>
  <si>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</si>
  <si>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</si>
  <si>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</si>
  <si>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</si>
  <si>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</si>
  <si>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</si>
  <si>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</si>
  <si>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</si>
  <si>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</si>
  <si>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</si>
  <si>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</si>
  <si>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</si>
  <si>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</si>
  <si>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</si>
  <si>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</si>
  <si>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</si>
  <si>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</si>
  <si>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</si>
  <si>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</si>
  <si>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</si>
  <si>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</si>
  <si>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</si>
  <si>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</si>
  <si>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</si>
  <si>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</si>
  <si>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</si>
  <si>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</si>
  <si>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</si>
  <si>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</si>
  <si>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</si>
  <si>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</si>
  <si>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</si>
  <si>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</si>
  <si>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</si>
  <si>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</si>
  <si>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</si>
  <si>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</si>
  <si>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</si>
  <si>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</si>
  <si>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</si>
  <si>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</si>
  <si>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</si>
  <si>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</si>
  <si>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</si>
  <si>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</si>
  <si>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</si>
  <si>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</si>
  <si>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</si>
  <si>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</si>
  <si>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</si>
  <si>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</si>
  <si>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</si>
  <si>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</si>
  <si>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</si>
  <si>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</si>
  <si>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</si>
  <si>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</si>
  <si>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</si>
  <si>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</si>
  <si>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</si>
  <si>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</si>
  <si>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</si>
  <si>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</si>
  <si>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</si>
  <si>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</si>
  <si>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</si>
  <si>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</si>
  <si>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</si>
  <si>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</si>
  <si>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</si>
  <si>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</si>
  <si>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</si>
  <si>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</si>
  <si>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</si>
  <si>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</si>
  <si>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</si>
  <si>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</si>
  <si>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</si>
  <si>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</si>
  <si>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</si>
  <si>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</si>
  <si>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</si>
  <si>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</si>
  <si>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</si>
  <si>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</si>
  <si>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</si>
  <si>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</si>
  <si>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</si>
  <si>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</si>
  <si>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</si>
  <si>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</si>
  <si>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</si>
  <si>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</si>
  <si>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</si>
  <si>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</si>
  <si>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</si>
  <si>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</si>
  <si>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</si>
  <si>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</si>
  <si>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</si>
  <si>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</si>
  <si>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</si>
  <si>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</si>
  <si>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</si>
  <si>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</si>
  <si>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</si>
  <si>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</si>
  <si>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</si>
  <si>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</si>
  <si>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</si>
  <si>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</si>
  <si>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</si>
  <si>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</si>
  <si>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</si>
  <si>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</si>
  <si>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</si>
  <si>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</si>
  <si>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</si>
  <si>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</si>
  <si>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</si>
  <si>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</si>
  <si>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</si>
  <si>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</si>
  <si>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</si>
  <si>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</si>
  <si>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</si>
  <si>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</si>
  <si>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</si>
  <si>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</si>
  <si>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</si>
  <si>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</si>
  <si>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</si>
  <si>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</si>
  <si>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</si>
  <si>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</si>
  <si>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</si>
  <si>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</si>
  <si>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</si>
  <si>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</si>
  <si>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</si>
  <si>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</si>
  <si>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</si>
  <si>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</si>
  <si>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</si>
  <si>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</si>
  <si>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</si>
  <si>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</si>
  <si>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</si>
  <si>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</si>
  <si>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</si>
  <si>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</si>
  <si>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</si>
  <si>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</si>
  <si>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</si>
  <si>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</si>
  <si>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</si>
  <si>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</si>
  <si>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</si>
  <si>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</si>
  <si>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</si>
  <si>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</si>
  <si>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</si>
  <si>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</si>
  <si>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</si>
  <si>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</si>
  <si>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</si>
  <si>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</si>
  <si>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</si>
  <si>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</si>
  <si>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</si>
  <si>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</si>
  <si>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</si>
  <si>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</si>
  <si>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</si>
  <si>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</si>
  <si>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</si>
  <si>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</si>
  <si>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</si>
  <si>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</si>
  <si>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</si>
  <si>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</si>
  <si>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</si>
  <si>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</si>
  <si>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</si>
  <si>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</si>
  <si>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</si>
  <si>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</si>
  <si>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</si>
  <si>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</si>
  <si>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</si>
  <si>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</si>
  <si>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</si>
  <si>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</si>
  <si>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</si>
  <si>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</si>
  <si>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</si>
  <si>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</si>
  <si>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</si>
  <si>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</si>
  <si>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</si>
  <si>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</si>
  <si>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</si>
  <si>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</si>
  <si>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</si>
  <si>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</si>
  <si>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</si>
  <si>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</si>
  <si>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</si>
  <si>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</si>
  <si>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</si>
  <si>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</si>
  <si>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</si>
  <si>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</si>
  <si>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</si>
  <si>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</si>
  <si>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</si>
  <si>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</si>
  <si>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</si>
  <si>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</si>
  <si>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</si>
  <si>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</si>
  <si>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</si>
  <si>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</si>
  <si>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</si>
  <si>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</si>
  <si>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</si>
  <si>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</si>
  <si>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</si>
  <si>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</si>
  <si>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</si>
  <si>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</si>
  <si>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</si>
  <si>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</si>
  <si>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</si>
  <si>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</si>
  <si>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</si>
  <si>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</si>
  <si>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</si>
  <si>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</si>
  <si>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</si>
  <si>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</si>
  <si>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</si>
  <si>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</si>
  <si>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</si>
  <si>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</si>
  <si>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</si>
  <si>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</si>
  <si>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</si>
  <si>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</si>
  <si>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</si>
  <si>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</si>
  <si>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</si>
  <si>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</si>
  <si>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</si>
  <si>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</si>
  <si>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</si>
  <si>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</si>
  <si>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</si>
  <si>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</si>
  <si>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</si>
  <si>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</si>
  <si>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</si>
  <si>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</si>
  <si>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</si>
  <si>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</si>
  <si>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</si>
  <si>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</si>
  <si>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</si>
  <si>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</si>
  <si>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</si>
  <si>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</si>
  <si>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</si>
  <si>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</si>
  <si>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</si>
  <si>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</si>
  <si>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</si>
  <si>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</si>
  <si>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</si>
  <si>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</si>
  <si>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</si>
  <si>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</si>
  <si>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</si>
  <si>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</si>
  <si>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</si>
  <si>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</si>
  <si>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</si>
  <si>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</si>
  <si>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</si>
  <si>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</si>
  <si>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</si>
  <si>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</si>
  <si>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</si>
  <si>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</si>
  <si>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</si>
  <si>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</si>
  <si>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</si>
  <si>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</si>
  <si>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</si>
  <si>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</si>
  <si>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</si>
  <si>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</si>
  <si>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</si>
  <si>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</si>
  <si>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</si>
  <si>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</si>
  <si>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</si>
  <si>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</si>
  <si>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</si>
  <si>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</si>
  <si>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</si>
  <si>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</si>
  <si>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</si>
  <si>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</si>
  <si>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</si>
  <si>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</si>
  <si>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</si>
  <si>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</si>
  <si>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</si>
  <si>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</si>
  <si>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</si>
  <si>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</si>
  <si>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</si>
  <si>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</si>
  <si>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</si>
  <si>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</si>
  <si>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</si>
  <si>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</si>
  <si>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</si>
  <si>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</si>
  <si>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</si>
  <si>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</si>
  <si>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</si>
  <si>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</si>
  <si>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</si>
  <si>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</si>
  <si>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</si>
  <si>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</si>
  <si>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</si>
  <si>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</si>
  <si>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</si>
  <si>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</si>
  <si>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</si>
  <si>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</si>
  <si>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</si>
  <si>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</si>
  <si>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</si>
  <si>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</si>
  <si>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</si>
  <si>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</si>
  <si>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</si>
  <si>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</si>
  <si>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</si>
  <si>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</si>
  <si>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</si>
  <si>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</si>
  <si>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</si>
  <si>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</si>
  <si>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</si>
  <si>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</si>
  <si>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</si>
  <si>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</si>
  <si>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</si>
  <si>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</si>
  <si>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</si>
  <si>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</si>
  <si>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</si>
  <si>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</si>
  <si>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</si>
  <si>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</si>
  <si>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</si>
  <si>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</si>
  <si>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</si>
  <si>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</si>
  <si>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</si>
  <si>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</si>
  <si>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</si>
  <si>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</si>
  <si>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</si>
  <si>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</si>
  <si>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</si>
  <si>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</si>
  <si>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</si>
  <si>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</si>
  <si>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</si>
  <si>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</si>
  <si>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</si>
  <si>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</si>
  <si>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</si>
  <si>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</si>
  <si>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</si>
  <si>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</si>
  <si>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</si>
  <si>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</si>
  <si>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</si>
  <si>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</si>
  <si>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</si>
  <si>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</si>
  <si>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</si>
  <si>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</si>
  <si>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</si>
  <si>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</si>
  <si>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</si>
  <si>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</si>
  <si>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</si>
  <si>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</si>
  <si>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</si>
  <si>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</si>
  <si>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</si>
  <si>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</si>
  <si>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</si>
  <si>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</si>
  <si>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</si>
  <si>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</si>
  <si>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</si>
  <si>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</si>
  <si>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</si>
  <si>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</si>
  <si>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</si>
  <si>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</si>
  <si>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</si>
  <si>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</si>
  <si>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</si>
  <si>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</si>
  <si>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</si>
  <si>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</si>
  <si>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</si>
  <si>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</si>
  <si>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</si>
  <si>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</si>
  <si>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</si>
  <si>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</si>
  <si>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</si>
  <si>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</si>
  <si>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</si>
  <si>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</si>
  <si>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</si>
  <si>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</si>
  <si>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</si>
  <si>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</si>
  <si>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</si>
  <si>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</si>
  <si>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</si>
  <si>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</si>
  <si>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</si>
  <si>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</si>
  <si>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</si>
  <si>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</si>
  <si>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</si>
  <si>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</si>
  <si>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</si>
  <si>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</si>
  <si>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</si>
  <si>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</si>
  <si>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</si>
  <si>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</si>
  <si>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</si>
  <si>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</si>
  <si>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</si>
  <si>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</si>
  <si>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</si>
  <si>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</si>
  <si>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</si>
  <si>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</si>
  <si>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</si>
  <si>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</si>
  <si>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</si>
  <si>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</si>
  <si>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</si>
  <si>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</si>
  <si>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</si>
  <si>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</si>
  <si>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</si>
  <si>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</si>
  <si>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</si>
  <si>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</si>
  <si>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</si>
  <si>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</si>
  <si>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</si>
  <si>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</si>
  <si>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</si>
  <si>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</si>
  <si>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</si>
  <si>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</si>
  <si>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</si>
  <si>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</si>
  <si>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</si>
  <si>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</si>
  <si>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</si>
  <si>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</si>
  <si>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</si>
  <si>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</si>
  <si>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</si>
  <si>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</si>
  <si>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</si>
  <si>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</si>
  <si>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</si>
  <si>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</si>
  <si>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</si>
  <si>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</si>
  <si>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</si>
  <si>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</si>
  <si>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</si>
  <si>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</si>
  <si>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</si>
  <si>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</si>
  <si>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</si>
  <si>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</si>
  <si>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</si>
  <si>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</si>
  <si>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</si>
  <si>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</si>
  <si>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</si>
  <si>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</si>
  <si>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</si>
  <si>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</si>
  <si>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</si>
  <si>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</si>
  <si>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</si>
  <si>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</si>
  <si>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</si>
  <si>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</si>
  <si>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</si>
  <si>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</si>
  <si>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</si>
  <si>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</si>
  <si>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</si>
  <si>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</si>
  <si>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</si>
  <si>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</si>
  <si>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</si>
  <si>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</si>
  <si>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</si>
  <si>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</si>
  <si>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</si>
  <si>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</si>
  <si>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</si>
  <si>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</si>
  <si>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</si>
  <si>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</si>
  <si>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</si>
  <si>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</si>
  <si>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</si>
  <si>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</si>
  <si>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</si>
  <si>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</si>
  <si>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</si>
  <si>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</si>
  <si>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</si>
  <si>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</si>
  <si>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</si>
  <si>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</si>
  <si>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</si>
  <si>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</si>
  <si>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</si>
  <si>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</si>
  <si>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</si>
  <si>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</si>
  <si>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</si>
  <si>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</si>
  <si>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</si>
  <si>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</si>
  <si>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</si>
  <si>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</si>
  <si>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</si>
  <si>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</si>
  <si>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</si>
  <si>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</si>
  <si>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</si>
  <si>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</si>
  <si>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</si>
  <si>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</si>
  <si>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</si>
  <si>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</si>
  <si>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</si>
  <si>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</si>
  <si>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</si>
  <si>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</si>
  <si>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</si>
  <si>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</si>
  <si>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</si>
  <si>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</si>
  <si>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</si>
  <si>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</si>
  <si>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</si>
  <si>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</si>
  <si>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</si>
  <si>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</si>
  <si>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</si>
  <si>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</si>
  <si>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</si>
  <si>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</si>
  <si>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</si>
  <si>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</si>
  <si>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</si>
  <si>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</si>
  <si>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</si>
  <si>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</si>
  <si>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</si>
  <si>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</si>
  <si>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</si>
  <si>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</si>
  <si>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</si>
  <si>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</si>
  <si>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</si>
  <si>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</si>
  <si>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</si>
  <si>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</si>
  <si>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</si>
  <si>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</si>
  <si>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</si>
  <si>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</si>
  <si>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</si>
  <si>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</si>
  <si>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</si>
  <si>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</si>
  <si>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</si>
  <si>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</si>
  <si>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</si>
  <si>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</si>
  <si>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</si>
  <si>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</si>
  <si>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</si>
  <si>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</si>
  <si>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</si>
  <si>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</si>
  <si>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</si>
  <si>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</si>
  <si>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</si>
  <si>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</si>
  <si>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</si>
  <si>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</si>
  <si>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</si>
  <si>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</si>
  <si>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</si>
  <si>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</si>
  <si>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</si>
  <si>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</si>
  <si>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</si>
  <si>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</si>
  <si>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</si>
  <si>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</si>
  <si>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</si>
  <si>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</si>
  <si>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</si>
  <si>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</si>
  <si>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</si>
  <si>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</si>
  <si>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</si>
  <si>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</si>
  <si>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</si>
  <si>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</si>
  <si>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</si>
  <si>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</si>
  <si>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</si>
  <si>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</si>
  <si>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</si>
  <si>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</si>
  <si>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</si>
  <si>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</si>
  <si>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</si>
  <si>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</si>
  <si>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</si>
  <si>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</si>
  <si>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</si>
  <si>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</si>
  <si>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</si>
  <si>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</si>
  <si>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</si>
  <si>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</si>
  <si>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</si>
  <si>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</si>
  <si>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</si>
  <si>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</si>
  <si>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</si>
  <si>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</si>
  <si>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</si>
  <si>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</si>
  <si>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</si>
  <si>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</si>
  <si>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</si>
  <si>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</si>
  <si>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</si>
  <si>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</si>
  <si>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</si>
  <si>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</si>
  <si>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</si>
  <si>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</si>
  <si>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</si>
  <si>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</si>
  <si>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</si>
  <si>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</si>
  <si>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</si>
  <si>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</si>
  <si>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</si>
  <si>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</si>
  <si>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</si>
  <si>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</si>
  <si>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</si>
  <si>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</si>
  <si>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</si>
  <si>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</si>
  <si>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</si>
  <si>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</si>
  <si>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</si>
  <si>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</si>
  <si>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</si>
  <si>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</si>
  <si>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</si>
  <si>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</si>
  <si>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</si>
  <si>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</si>
  <si>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</si>
  <si>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</si>
  <si>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</si>
  <si>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</si>
  <si>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</si>
  <si>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</si>
  <si>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</si>
  <si>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</si>
  <si>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</si>
  <si>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</si>
  <si>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</si>
  <si>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</si>
  <si>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</si>
  <si>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</si>
  <si>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</si>
  <si>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</si>
  <si>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</si>
  <si>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</si>
  <si>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</si>
  <si>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</si>
  <si>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</si>
  <si>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</si>
  <si>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</si>
  <si>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</si>
  <si>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</si>
  <si>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</si>
  <si>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</si>
  <si>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</si>
  <si>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</si>
  <si>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</si>
  <si>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</si>
  <si>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</si>
  <si>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</si>
  <si>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</si>
  <si>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</si>
  <si>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</si>
  <si>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</si>
  <si>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</si>
  <si>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</si>
  <si>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</si>
  <si>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</si>
  <si>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</si>
  <si>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</si>
  <si>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</si>
  <si>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</si>
  <si>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</si>
  <si>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</si>
  <si>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</si>
  <si>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</si>
  <si>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</si>
  <si>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</si>
  <si>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</si>
  <si>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</si>
  <si>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</si>
  <si>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</si>
  <si>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</si>
  <si>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</si>
  <si>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</si>
  <si>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</si>
  <si>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</si>
  <si>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</si>
  <si>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</si>
  <si>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</si>
  <si>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</si>
  <si>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</si>
  <si>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</si>
  <si>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</si>
  <si>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</si>
  <si>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</si>
  <si>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</si>
  <si>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</si>
  <si>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</si>
  <si>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</si>
  <si>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</si>
  <si>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</si>
  <si>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</si>
  <si>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</si>
  <si>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</si>
  <si>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</si>
  <si>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</si>
  <si>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</si>
  <si>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</si>
  <si>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</si>
  <si>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</si>
  <si>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</si>
  <si>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</si>
  <si>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</si>
  <si>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</si>
  <si>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</si>
  <si>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</si>
  <si>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</si>
  <si>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</si>
  <si>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</si>
  <si>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</si>
  <si>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</si>
  <si>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</si>
  <si>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</si>
  <si>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</si>
  <si>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</si>
  <si>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</si>
  <si>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</si>
  <si>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</si>
  <si>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</si>
  <si>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</si>
  <si>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</si>
  <si>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</si>
  <si>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</si>
  <si>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</si>
  <si>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</si>
  <si>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</si>
  <si>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</si>
  <si>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</si>
  <si>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</si>
  <si>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</si>
  <si>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</si>
  <si>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</si>
  <si>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</si>
  <si>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</si>
  <si>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</si>
  <si>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</si>
  <si>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</si>
  <si>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</si>
  <si>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</si>
  <si>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</si>
  <si>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</si>
  <si>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</si>
  <si>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</si>
  <si>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</si>
  <si>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</si>
  <si>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</si>
  <si>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</si>
  <si>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</si>
  <si>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</si>
  <si>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</si>
  <si>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</si>
  <si>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</si>
  <si>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</si>
  <si>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</si>
  <si>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</si>
  <si>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</si>
  <si>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</si>
  <si>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</si>
  <si>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</si>
  <si>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</si>
  <si>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</si>
  <si>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</si>
  <si>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</si>
  <si>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</si>
  <si>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</si>
  <si>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</si>
  <si>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</si>
  <si>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</si>
  <si>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</si>
  <si>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</si>
  <si>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</si>
  <si>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</si>
  <si>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</si>
  <si>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</si>
  <si>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</si>
  <si>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</si>
  <si>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</si>
  <si>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</si>
  <si>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</si>
  <si>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</si>
  <si>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</si>
  <si>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</si>
  <si>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</si>
  <si>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</si>
  <si>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</si>
  <si>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</si>
  <si>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</si>
  <si>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</si>
  <si>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</si>
  <si>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</si>
  <si>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</si>
  <si>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</si>
  <si>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</si>
  <si>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</si>
  <si>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</si>
  <si>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</si>
  <si>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</si>
  <si>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</si>
  <si>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</si>
  <si>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</si>
  <si>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</si>
  <si>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</si>
  <si>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</si>
  <si>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</si>
  <si>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</si>
  <si>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</si>
  <si>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</si>
  <si>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</si>
  <si>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</si>
  <si>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</si>
  <si>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</si>
  <si>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</si>
  <si>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</si>
  <si>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</si>
  <si>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</si>
  <si>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</si>
  <si>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</si>
  <si>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</si>
  <si>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</si>
  <si>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</si>
  <si>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</si>
  <si>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</si>
  <si>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</si>
  <si>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</si>
  <si>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</si>
  <si>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</si>
  <si>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</si>
  <si>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</si>
  <si>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</si>
  <si>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</si>
  <si>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</si>
  <si>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</si>
  <si>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</si>
  <si>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</si>
  <si>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</si>
  <si>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</si>
  <si>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</si>
  <si>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</si>
  <si>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</si>
  <si>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</si>
  <si>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</si>
  <si>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</si>
  <si>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</si>
  <si>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</si>
  <si>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</si>
  <si>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</si>
  <si>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</si>
  <si>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</si>
  <si>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</si>
  <si>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</si>
  <si>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</si>
  <si>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</si>
  <si>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</si>
  <si>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</si>
  <si>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</si>
  <si>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</si>
  <si>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</si>
  <si>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</si>
  <si>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</si>
  <si>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</si>
  <si>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</si>
  <si>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</si>
  <si>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</si>
  <si>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</si>
  <si>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</si>
  <si>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</si>
  <si>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</si>
  <si>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</si>
  <si>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</si>
  <si>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</si>
  <si>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</si>
  <si>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</si>
  <si>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</si>
  <si>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</si>
  <si>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</si>
  <si>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</si>
  <si>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</si>
  <si>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</si>
  <si>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</si>
  <si>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</si>
  <si>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</si>
  <si>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</si>
  <si>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</si>
  <si>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</si>
  <si>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</si>
  <si>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</si>
  <si>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</si>
  <si>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</si>
  <si>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</si>
  <si>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</si>
  <si>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</si>
  <si>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</si>
  <si>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</si>
  <si>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</si>
  <si>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</si>
  <si>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</si>
  <si>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</si>
  <si>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</si>
  <si>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</si>
  <si>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</si>
  <si>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</si>
  <si>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</si>
  <si>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</si>
  <si>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</si>
  <si>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</si>
  <si>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</si>
  <si>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</si>
  <si>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</si>
  <si>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</si>
  <si>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</si>
  <si>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</si>
  <si>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</si>
  <si>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</si>
  <si>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</si>
  <si>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</si>
  <si>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</si>
  <si>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</si>
  <si>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</si>
  <si>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</si>
  <si>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</si>
  <si>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</si>
  <si>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</si>
  <si>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</si>
  <si>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</si>
  <si>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</si>
  <si>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</si>
  <si>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</si>
  <si>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</si>
  <si>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</si>
  <si>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</si>
  <si>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</si>
  <si>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</si>
  <si>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</si>
  <si>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</si>
  <si>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</si>
  <si>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</si>
  <si>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</si>
  <si>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</si>
  <si>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</si>
  <si>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</si>
  <si>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</si>
  <si>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</si>
  <si>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</si>
  <si>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</si>
  <si>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</si>
  <si>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</si>
  <si>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</si>
  <si>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</si>
  <si>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</si>
  <si>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</si>
  <si>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</si>
  <si>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</si>
  <si>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</si>
  <si>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</si>
  <si>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</si>
  <si>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</si>
  <si>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</si>
  <si>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</si>
  <si>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</si>
  <si>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</si>
  <si>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</si>
  <si>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</si>
  <si>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</si>
  <si>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</si>
  <si>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</si>
  <si>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</si>
  <si>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</si>
  <si>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</si>
  <si>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</si>
  <si>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</si>
  <si>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</si>
  <si>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</si>
  <si>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</si>
  <si>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</si>
  <si>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</si>
  <si>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</si>
  <si>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</si>
  <si>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</si>
  <si>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</si>
  <si>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</si>
  <si>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</si>
  <si>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</si>
  <si>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</si>
  <si>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</si>
  <si>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</si>
  <si>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</si>
  <si>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</si>
  <si>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</si>
  <si>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</si>
  <si>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</si>
  <si>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</si>
  <si>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</si>
  <si>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</si>
  <si>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</si>
  <si>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</si>
  <si>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</si>
  <si>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</si>
  <si>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</si>
  <si>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</si>
  <si>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</si>
  <si>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</si>
  <si>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</si>
  <si>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</si>
  <si>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</si>
  <si>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</si>
  <si>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</si>
  <si>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</si>
  <si>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</si>
  <si>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</si>
  <si>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</si>
  <si>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</si>
  <si>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</si>
  <si>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</si>
  <si>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</si>
  <si>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</si>
  <si>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</si>
  <si>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</si>
  <si>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</si>
  <si>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</si>
  <si>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</si>
  <si>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</si>
  <si>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</si>
  <si>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</si>
  <si>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</si>
  <si>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</si>
  <si>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</si>
  <si>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</si>
  <si>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</si>
  <si>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</si>
  <si>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</si>
  <si>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</si>
  <si>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</si>
  <si>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</si>
  <si>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</si>
  <si>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</si>
  <si>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</si>
  <si>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</si>
  <si>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</si>
  <si>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</si>
  <si>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</si>
  <si>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</si>
  <si>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</si>
  <si>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</si>
  <si>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</si>
  <si>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</si>
  <si>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</si>
  <si>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</si>
  <si>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</si>
  <si>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</si>
  <si>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</si>
  <si>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</si>
  <si>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</si>
  <si>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</si>
  <si>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</si>
  <si>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</si>
  <si>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</si>
  <si>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</si>
  <si>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</si>
  <si>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</si>
  <si>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</si>
  <si>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</si>
  <si>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</si>
  <si>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</si>
  <si>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</si>
  <si>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</si>
  <si>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</si>
  <si>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</si>
  <si>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</si>
  <si>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</si>
  <si>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</si>
  <si>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</si>
  <si>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</si>
  <si>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</si>
  <si>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</si>
  <si>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</si>
  <si>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</si>
  <si>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</si>
  <si>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</si>
  <si>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</si>
  <si>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</si>
  <si>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</si>
  <si>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</si>
  <si>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</si>
  <si>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</si>
  <si>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</si>
  <si>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</si>
  <si>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</si>
  <si>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</si>
  <si>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</si>
  <si>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</si>
  <si>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</si>
  <si>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</si>
  <si>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</si>
  <si>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</si>
  <si>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</si>
  <si>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</si>
  <si>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</si>
  <si>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</si>
  <si>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</si>
  <si>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</si>
  <si>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</si>
  <si>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</si>
  <si>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</si>
  <si>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</si>
  <si>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</si>
  <si>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</si>
  <si>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</si>
  <si>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</si>
  <si>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</si>
  <si>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</si>
  <si>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</si>
  <si>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</si>
  <si>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</si>
  <si>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</si>
  <si>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</si>
  <si>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</si>
  <si>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</si>
  <si>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</si>
  <si>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</si>
  <si>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</si>
  <si>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</si>
  <si>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</si>
  <si>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</si>
  <si>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</si>
  <si>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</si>
  <si>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</si>
  <si>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</si>
  <si>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</si>
  <si>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</si>
  <si>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</si>
  <si>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</si>
  <si>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</si>
  <si>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</si>
  <si>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</si>
  <si>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</si>
  <si>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</si>
  <si>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</si>
  <si>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</si>
  <si>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</si>
  <si>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</si>
  <si>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</si>
  <si>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</si>
  <si>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</si>
  <si>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</si>
  <si>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</si>
  <si>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</si>
  <si>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</si>
  <si>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</si>
  <si>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</si>
  <si>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</si>
  <si>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</si>
  <si>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</si>
  <si>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</si>
  <si>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</si>
  <si>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</si>
  <si>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</si>
  <si>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</si>
  <si>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</si>
  <si>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</si>
  <si>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</si>
  <si>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</si>
  <si>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</si>
  <si>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</si>
  <si>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</si>
  <si>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</si>
  <si>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</si>
  <si>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</si>
  <si>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</si>
  <si>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</si>
  <si>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</si>
  <si>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</si>
  <si>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</si>
  <si>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</si>
  <si>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</si>
  <si>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</si>
  <si>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</si>
  <si>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</si>
  <si>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</si>
  <si>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</si>
  <si>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</si>
  <si>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</si>
  <si>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</si>
  <si>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</si>
  <si>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</si>
  <si>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</si>
  <si>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</si>
  <si>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</si>
  <si>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</si>
  <si>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</si>
  <si>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</si>
  <si>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</si>
  <si>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</si>
  <si>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</si>
  <si>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</si>
  <si>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</si>
  <si>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</si>
  <si>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</si>
  <si>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</si>
  <si>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</si>
  <si>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</si>
  <si>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</si>
  <si>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</si>
  <si>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</si>
  <si>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</si>
  <si>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</si>
  <si>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</si>
  <si>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</si>
  <si>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</si>
  <si>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</si>
  <si>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</si>
  <si>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</si>
  <si>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</si>
  <si>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</si>
  <si>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</si>
  <si>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</si>
  <si>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</si>
  <si>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</si>
  <si>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</si>
  <si>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</si>
  <si>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</si>
  <si>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</si>
  <si>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</si>
  <si>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</si>
  <si>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</si>
  <si>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</si>
  <si>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</si>
  <si>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</si>
  <si>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</si>
  <si>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</si>
  <si>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</si>
  <si>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</si>
  <si>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</si>
  <si>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</si>
  <si>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</si>
  <si>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</si>
  <si>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</si>
  <si>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</si>
  <si>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</si>
  <si>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</si>
  <si>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</si>
  <si>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</si>
  <si>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</si>
  <si>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</si>
  <si>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</si>
  <si>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</si>
  <si>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</si>
  <si>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</si>
  <si>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</si>
  <si>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</si>
  <si>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</si>
  <si>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</si>
  <si>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</si>
  <si>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</si>
  <si>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</si>
  <si>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</si>
  <si>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</si>
  <si>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</si>
  <si>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</si>
  <si>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</si>
  <si>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</si>
  <si>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</si>
  <si>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</si>
  <si>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</si>
  <si>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</si>
  <si>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</si>
  <si>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</si>
  <si>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</si>
  <si>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</si>
  <si>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</si>
  <si>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</si>
  <si>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</si>
  <si>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</si>
  <si>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</si>
  <si>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</si>
  <si>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</si>
  <si>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</si>
  <si>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</si>
  <si>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</si>
  <si>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</si>
  <si>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</si>
  <si>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</si>
  <si>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</si>
  <si>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</si>
  <si>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</si>
  <si>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</si>
  <si>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</si>
  <si>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</si>
  <si>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</si>
  <si>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</si>
  <si>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</si>
  <si>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</si>
  <si>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</si>
  <si>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</si>
  <si>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</si>
  <si>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</si>
  <si>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</si>
  <si>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</si>
  <si>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</si>
  <si>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</si>
  <si>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</si>
  <si>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</si>
  <si>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</si>
  <si>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</si>
  <si>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</si>
  <si>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</si>
  <si>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</si>
  <si>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</si>
  <si>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</si>
  <si>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</si>
  <si>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</si>
  <si>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</si>
  <si>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</si>
  <si>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</si>
  <si>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</si>
  <si>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</si>
  <si>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</si>
  <si>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</si>
  <si>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</si>
  <si>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</si>
  <si>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</si>
  <si>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</si>
  <si>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</si>
  <si>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</si>
  <si>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</si>
  <si>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</si>
  <si>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</si>
  <si>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</si>
  <si>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</si>
  <si>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</si>
  <si>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</si>
  <si>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</si>
  <si>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</si>
  <si>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</si>
  <si>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</si>
  <si>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</si>
  <si>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</si>
  <si>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</si>
  <si>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</si>
  <si>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</si>
  <si>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</si>
  <si>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</si>
  <si>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</si>
  <si>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</si>
  <si>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</si>
  <si>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</si>
  <si>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</si>
  <si>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</si>
  <si>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</si>
  <si>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</si>
  <si>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</si>
  <si>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</si>
  <si>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</si>
  <si>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</si>
  <si>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</si>
  <si>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</si>
  <si>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</si>
  <si>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</si>
  <si>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</si>
  <si>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</si>
  <si>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</si>
  <si>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</si>
  <si>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</si>
  <si>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</si>
  <si>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</si>
  <si>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</si>
  <si>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</si>
  <si>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</si>
  <si>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</si>
  <si>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</si>
  <si>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</si>
  <si>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</si>
  <si>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</si>
  <si>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</si>
  <si>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</si>
  <si>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</si>
  <si>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</si>
  <si>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</si>
  <si>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</si>
  <si>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</si>
  <si>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</si>
  <si>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</si>
  <si>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</si>
  <si>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</si>
  <si>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</si>
  <si>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</si>
  <si>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</si>
  <si>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</si>
  <si>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</si>
  <si>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</si>
  <si>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</si>
  <si>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</si>
  <si>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</si>
  <si>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</si>
  <si>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</si>
  <si>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</si>
  <si>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</si>
  <si>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</si>
  <si>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</si>
  <si>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</si>
  <si>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</si>
  <si>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</si>
  <si>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</si>
  <si>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</si>
  <si>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</si>
  <si>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</si>
  <si>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</si>
  <si>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</si>
  <si>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</si>
  <si>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</si>
  <si>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</si>
  <si>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</si>
  <si>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</si>
  <si>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</si>
  <si>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</si>
  <si>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</si>
  <si>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</si>
  <si>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</si>
  <si>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</si>
  <si>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</si>
  <si>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</si>
  <si>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</si>
  <si>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</si>
  <si>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</si>
  <si>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</si>
  <si>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</si>
  <si>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</si>
  <si>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</si>
  <si>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</si>
  <si>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</si>
  <si>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</si>
  <si>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</si>
  <si>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</si>
  <si>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</si>
  <si>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</si>
  <si>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</si>
  <si>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</si>
  <si>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</si>
  <si>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</si>
  <si>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</si>
  <si>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</si>
  <si>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</si>
  <si>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</si>
  <si>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</si>
  <si>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</si>
  <si>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</si>
  <si>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</si>
  <si>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</si>
  <si>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</si>
  <si>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</si>
  <si>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</si>
  <si>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</si>
  <si>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</si>
  <si>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</si>
  <si>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</si>
  <si>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</si>
  <si>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</si>
  <si>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</si>
  <si>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</si>
  <si>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</si>
  <si>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</si>
  <si>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</si>
  <si>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</si>
  <si>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</si>
  <si>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</si>
  <si>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</si>
  <si>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</si>
  <si>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</si>
  <si>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</si>
  <si>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</si>
  <si>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</si>
  <si>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</si>
  <si>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</si>
  <si>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</si>
  <si>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</si>
  <si>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</si>
  <si>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</si>
  <si>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</si>
  <si>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</si>
  <si>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</si>
  <si>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</si>
  <si>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</si>
  <si>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</si>
  <si>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</si>
  <si>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</si>
  <si>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</si>
  <si>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</si>
  <si>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</si>
  <si>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</si>
  <si>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</si>
  <si>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</si>
  <si>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</si>
  <si>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</si>
  <si>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</si>
  <si>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</si>
  <si>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</si>
  <si>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</si>
  <si>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</si>
  <si>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</si>
  <si>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</si>
  <si>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</si>
  <si>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</si>
  <si>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</si>
  <si>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</si>
  <si>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</si>
  <si>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</si>
  <si>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</si>
  <si>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</si>
  <si>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</si>
  <si>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</si>
  <si>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</si>
  <si>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</si>
  <si>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</si>
  <si>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</si>
  <si>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</si>
  <si>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</si>
  <si>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</si>
  <si>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</si>
  <si>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</si>
  <si>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</si>
  <si>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</si>
  <si>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</si>
  <si>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</si>
  <si>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</si>
  <si>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</si>
  <si>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</si>
  <si>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</si>
  <si>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</si>
  <si>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</si>
  <si>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</si>
  <si>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</si>
  <si>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</si>
  <si>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</si>
  <si>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</si>
  <si>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</si>
  <si>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</si>
  <si>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</si>
  <si>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</si>
  <si>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</si>
  <si>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</si>
  <si>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</si>
  <si>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</si>
  <si>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</si>
  <si>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</si>
  <si>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</si>
  <si>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</si>
  <si>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</si>
  <si>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</si>
  <si>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</si>
  <si>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</si>
  <si>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</si>
  <si>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</si>
  <si>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</si>
  <si>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</si>
  <si>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</si>
  <si>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</si>
  <si>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</si>
  <si>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</si>
  <si>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</si>
  <si>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</si>
  <si>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</si>
  <si>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</si>
  <si>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</si>
  <si>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</si>
  <si>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</si>
  <si>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</si>
  <si>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</si>
  <si>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</si>
  <si>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</si>
  <si>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</si>
  <si>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</si>
  <si>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</si>
  <si>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</si>
  <si>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</si>
  <si>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</si>
  <si>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</si>
  <si>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</si>
  <si>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</si>
  <si>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</si>
  <si>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</si>
  <si>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</si>
  <si>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</si>
  <si>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</si>
  <si>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</si>
  <si>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</si>
  <si>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</si>
  <si>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</si>
  <si>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</si>
  <si>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</si>
  <si>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</si>
  <si>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</si>
  <si>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</si>
  <si>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</si>
  <si>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</si>
  <si>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</si>
  <si>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</si>
  <si>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</si>
  <si>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</si>
  <si>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</si>
  <si>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</si>
  <si>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</si>
  <si>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</si>
  <si>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</si>
  <si>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</si>
  <si>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</si>
  <si>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</si>
  <si>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</si>
  <si>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</si>
  <si>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</si>
  <si>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</si>
  <si>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</si>
  <si>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</si>
  <si>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</si>
  <si>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</si>
  <si>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</si>
  <si>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</si>
  <si>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</si>
  <si>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</si>
  <si>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</si>
  <si>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</si>
  <si>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</si>
  <si>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</si>
  <si>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</si>
  <si>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</si>
  <si>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</si>
  <si>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</si>
  <si>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</si>
  <si>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</si>
  <si>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</si>
  <si>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</si>
  <si>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</si>
  <si>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</si>
  <si>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</si>
  <si>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</si>
  <si>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</si>
  <si>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</si>
  <si>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</si>
  <si>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</si>
  <si>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</si>
  <si>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</si>
  <si>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</si>
  <si>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</si>
  <si>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</si>
  <si>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</si>
  <si>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</si>
  <si>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</si>
  <si>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</si>
  <si>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</si>
  <si>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</si>
  <si>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</si>
  <si>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</si>
  <si>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</si>
  <si>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</si>
  <si>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</si>
  <si>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</si>
  <si>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</si>
  <si>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</si>
  <si>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</si>
  <si>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</si>
  <si>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</si>
  <si>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</si>
  <si>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</si>
  <si>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</si>
  <si>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</si>
  <si>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</si>
  <si>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</si>
  <si>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</si>
  <si>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</si>
  <si>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</si>
  <si>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</si>
  <si>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</si>
  <si>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</si>
  <si>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</si>
  <si>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</si>
  <si>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</si>
  <si>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</si>
  <si>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</si>
  <si>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</si>
  <si>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</si>
  <si>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</si>
  <si>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</si>
  <si>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</si>
  <si>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</si>
  <si>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</si>
  <si>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</si>
  <si>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</si>
  <si>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</si>
  <si>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</si>
  <si>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</si>
  <si>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</si>
  <si>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</si>
  <si>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</si>
  <si>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</si>
  <si>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</si>
  <si>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</si>
  <si>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</si>
  <si>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</si>
  <si>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</si>
  <si>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</si>
  <si>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</si>
  <si>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</si>
  <si>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</si>
  <si>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</si>
  <si>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</si>
  <si>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</si>
  <si>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</si>
  <si>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</si>
  <si>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</si>
  <si>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</si>
  <si>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</si>
  <si>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</si>
  <si>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</si>
  <si>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</si>
  <si>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</si>
  <si>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</si>
  <si>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</si>
  <si>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</si>
  <si>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</si>
  <si>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</si>
  <si>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</si>
  <si>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</si>
  <si>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</si>
  <si>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</si>
  <si>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</si>
  <si>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</si>
  <si>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</si>
  <si>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</si>
  <si>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</si>
  <si>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</si>
  <si>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</si>
  <si>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</si>
  <si>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</si>
  <si>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</si>
  <si>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</si>
  <si>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</si>
  <si>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</si>
  <si>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</si>
  <si>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</si>
  <si>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</si>
  <si>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</si>
  <si>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</si>
  <si>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</si>
  <si>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</si>
  <si>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</si>
  <si>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</si>
  <si>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</si>
  <si>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</si>
  <si>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</si>
  <si>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</si>
  <si>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</si>
  <si>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</si>
  <si>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</si>
  <si>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</si>
  <si>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</si>
  <si>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</si>
  <si>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</si>
  <si>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</si>
  <si>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</si>
  <si>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</si>
  <si>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</si>
  <si>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</si>
  <si>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</si>
  <si>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</si>
  <si>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</si>
  <si>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</si>
  <si>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</si>
  <si>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</si>
  <si>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</si>
  <si>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</si>
  <si>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</si>
  <si>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</si>
  <si>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</si>
  <si>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</si>
  <si>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</si>
  <si>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</si>
  <si>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</si>
  <si>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</si>
  <si>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</si>
  <si>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</si>
  <si>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</si>
  <si>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</si>
  <si>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</si>
  <si>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</si>
  <si>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</si>
  <si>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</si>
  <si>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</si>
  <si>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</si>
  <si>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</si>
  <si>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</si>
  <si>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</si>
  <si>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</si>
  <si>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</si>
  <si>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</si>
  <si>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</si>
  <si>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</si>
  <si>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</si>
  <si>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</si>
  <si>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</si>
  <si>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</si>
  <si>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</si>
  <si>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</si>
  <si>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</si>
  <si>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</si>
  <si>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</si>
  <si>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</si>
  <si>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</si>
  <si>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</si>
  <si>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</si>
  <si>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</si>
  <si>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</si>
  <si>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</si>
  <si>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</si>
  <si>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</si>
  <si>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</si>
  <si>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</si>
  <si>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</si>
  <si>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</si>
  <si>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</si>
  <si>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</si>
  <si>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</si>
  <si>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</si>
  <si>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</si>
  <si>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</si>
  <si>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</si>
  <si>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</si>
  <si>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</si>
  <si>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</si>
  <si>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</si>
  <si>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</si>
  <si>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</si>
  <si>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</si>
  <si>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</si>
  <si>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</si>
  <si>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</si>
  <si>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</si>
  <si>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</si>
  <si>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</si>
  <si>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</si>
  <si>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</si>
  <si>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</si>
  <si>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</si>
  <si>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</si>
  <si>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</si>
  <si>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</si>
  <si>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</si>
  <si>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</si>
  <si>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</si>
  <si>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</si>
  <si>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</si>
  <si>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</si>
  <si>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</si>
  <si>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</si>
  <si>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</si>
  <si>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</si>
  <si>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</si>
  <si>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</si>
  <si>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</si>
  <si>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</si>
  <si>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</si>
  <si>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</si>
  <si>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</si>
  <si>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</si>
  <si>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</si>
  <si>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</si>
  <si>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</si>
  <si>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</si>
  <si>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</si>
  <si>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</si>
  <si>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</si>
  <si>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</si>
  <si>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</si>
  <si>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</si>
  <si>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</si>
  <si>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</si>
  <si>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</si>
  <si>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</si>
  <si>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</si>
  <si>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</si>
  <si>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</si>
  <si>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</si>
  <si>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</si>
  <si>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</si>
  <si>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</si>
  <si>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</si>
  <si>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</si>
  <si>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</si>
  <si>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</si>
  <si>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</si>
  <si>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</si>
  <si>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</si>
  <si>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</si>
  <si>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</si>
  <si>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</si>
  <si>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</si>
  <si>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</si>
  <si>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</si>
  <si>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</si>
  <si>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</si>
  <si>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</si>
  <si>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</si>
  <si>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</si>
  <si>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</si>
  <si>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</si>
  <si>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</si>
  <si>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</si>
  <si>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</si>
  <si>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</si>
  <si>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</si>
  <si>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</si>
  <si>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</si>
  <si>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</si>
  <si>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</si>
  <si>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</si>
  <si>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</si>
  <si>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</si>
  <si>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</si>
  <si>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</si>
  <si>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</si>
  <si>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</si>
  <si>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</si>
  <si>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</si>
  <si>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</si>
  <si>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</si>
  <si>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</si>
  <si>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</si>
  <si>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</si>
  <si>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</si>
  <si>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</si>
  <si>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</si>
  <si>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</si>
  <si>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</si>
  <si>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</si>
  <si>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</si>
  <si>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</si>
  <si>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</si>
  <si>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</si>
  <si>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</si>
  <si>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</si>
  <si>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</si>
  <si>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</si>
  <si>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</si>
  <si>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</si>
  <si>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</si>
  <si>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</si>
  <si>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</si>
  <si>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</si>
  <si>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</si>
  <si>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</si>
  <si>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</si>
  <si>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</si>
  <si>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</si>
  <si>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</si>
  <si>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</si>
  <si>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</si>
  <si>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</si>
  <si>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</si>
  <si>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</si>
  <si>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</si>
  <si>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</si>
  <si>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</si>
  <si>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</si>
  <si>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</si>
  <si>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</si>
  <si>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</si>
  <si>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</si>
  <si>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</si>
  <si>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</si>
  <si>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</si>
  <si>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</si>
  <si>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</si>
  <si>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</si>
  <si>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</si>
  <si>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</si>
  <si>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</si>
  <si>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</si>
  <si>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</si>
  <si>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</si>
  <si>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</si>
  <si>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</si>
  <si>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</si>
  <si>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</si>
  <si>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</si>
  <si>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</si>
  <si>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</si>
  <si>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</si>
  <si>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</si>
  <si>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</si>
  <si>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</si>
  <si>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</si>
  <si>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</si>
  <si>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</si>
  <si>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</si>
  <si>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</si>
  <si>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</si>
  <si>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</si>
  <si>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</si>
  <si>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</si>
  <si>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</si>
  <si>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</si>
  <si>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</si>
  <si>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</si>
  <si>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</si>
  <si>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</si>
  <si>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</si>
  <si>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</si>
  <si>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</si>
  <si>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</si>
  <si>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</si>
  <si>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</si>
  <si>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</si>
  <si>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</si>
  <si>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</si>
  <si>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</si>
  <si>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</si>
  <si>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</si>
  <si>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</si>
  <si>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</si>
  <si>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</si>
  <si>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</si>
  <si>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</si>
  <si>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</si>
  <si>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</si>
  <si>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</si>
  <si>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</si>
  <si>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</si>
  <si>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</si>
  <si>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</si>
  <si>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</si>
  <si>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</si>
  <si>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</si>
  <si>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</si>
  <si>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</si>
  <si>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</si>
  <si>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</si>
  <si>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</si>
  <si>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</si>
  <si>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</si>
  <si>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</si>
  <si>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</si>
  <si>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</si>
  <si>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</si>
  <si>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</si>
  <si>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</si>
  <si>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</si>
  <si>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</si>
  <si>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</si>
  <si>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</si>
  <si>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</si>
  <si>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</si>
  <si>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</si>
  <si>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</si>
  <si>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</si>
  <si>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</si>
  <si>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</si>
  <si>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</si>
  <si>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</si>
  <si>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</si>
  <si>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</si>
  <si>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</si>
  <si>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</si>
  <si>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</si>
  <si>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</si>
  <si>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</si>
  <si>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</si>
  <si>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</si>
  <si>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</si>
  <si>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</si>
  <si>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</si>
  <si>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</si>
  <si>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</si>
  <si>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</si>
  <si>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</si>
  <si>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</si>
  <si>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</si>
  <si>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</si>
  <si>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</si>
  <si>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</si>
  <si>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</si>
  <si>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</si>
  <si>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</si>
  <si>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</si>
  <si>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</si>
  <si>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</si>
  <si>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</si>
  <si>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</si>
  <si>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</si>
  <si>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</si>
  <si>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</si>
  <si>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</si>
  <si>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</si>
  <si>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</si>
  <si>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</si>
  <si>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</si>
  <si>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</si>
  <si>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</si>
  <si>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</si>
  <si>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</si>
  <si>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</si>
  <si>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</si>
  <si>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</si>
  <si>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</si>
  <si>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</si>
  <si>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</si>
  <si>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</si>
  <si>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</si>
  <si>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</si>
  <si>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</si>
  <si>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</si>
  <si>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</si>
  <si>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</si>
  <si>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</si>
  <si>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</si>
  <si>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</si>
  <si>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</si>
  <si>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</si>
  <si>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</si>
  <si>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</si>
  <si>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</si>
  <si>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</si>
  <si>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</si>
  <si>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</si>
  <si>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</si>
  <si>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</si>
  <si>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</si>
  <si>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</si>
  <si>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</si>
  <si>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</si>
  <si>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</si>
  <si>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</si>
  <si>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</si>
  <si>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</si>
  <si>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</si>
  <si>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</si>
  <si>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</si>
  <si>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</si>
  <si>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</si>
  <si>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</si>
  <si>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</si>
  <si>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</si>
  <si>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</si>
  <si>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</si>
  <si>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</si>
  <si>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</si>
  <si>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</si>
  <si>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</si>
  <si>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</si>
  <si>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</si>
  <si>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</si>
  <si>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</si>
  <si>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</si>
  <si>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</si>
  <si>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</si>
  <si>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</si>
  <si>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</si>
  <si>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</si>
  <si>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</si>
  <si>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</si>
  <si>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</si>
  <si>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</si>
  <si>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</si>
  <si>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</si>
  <si>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</si>
  <si>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</si>
  <si>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</si>
  <si>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</si>
  <si>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</si>
  <si>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</si>
  <si>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</si>
  <si>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</si>
  <si>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</si>
  <si>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</si>
  <si>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</si>
  <si>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</si>
  <si>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</si>
  <si>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</si>
  <si>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</si>
  <si>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</si>
  <si>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</si>
  <si>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</si>
  <si>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</si>
  <si>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</si>
  <si>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</si>
  <si>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</si>
  <si>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</si>
  <si>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</si>
  <si>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</si>
  <si>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</si>
  <si>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</si>
  <si>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</si>
  <si>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</si>
  <si>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</si>
  <si>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</si>
  <si>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</si>
  <si>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</si>
  <si>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</si>
  <si>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</si>
  <si>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</si>
  <si>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</si>
  <si>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</si>
  <si>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</si>
  <si>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</si>
  <si>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</si>
  <si>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</si>
  <si>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</si>
  <si>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</si>
  <si>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</si>
  <si>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</si>
  <si>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</si>
  <si>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</si>
  <si>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</si>
  <si>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</si>
  <si>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</si>
  <si>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</si>
  <si>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</si>
  <si>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</si>
  <si>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</si>
  <si>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</si>
  <si>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</si>
  <si>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</si>
  <si>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</si>
  <si>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</si>
  <si>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</si>
  <si>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</si>
  <si>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</si>
  <si>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</si>
  <si>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</si>
  <si>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</si>
  <si>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</si>
  <si>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</si>
  <si>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</si>
  <si>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</si>
  <si>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</si>
  <si>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</si>
  <si>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</si>
  <si>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</si>
  <si>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</si>
  <si>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</si>
  <si>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</si>
  <si>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</si>
  <si>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</si>
  <si>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</si>
  <si>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</si>
  <si>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</si>
  <si>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</si>
  <si>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</si>
  <si>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</si>
  <si>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</si>
  <si>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</si>
  <si>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</si>
  <si>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</si>
  <si>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</si>
  <si>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</si>
  <si>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</si>
  <si>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</si>
  <si>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</si>
  <si>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</si>
  <si>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</si>
  <si>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</si>
  <si>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</si>
  <si>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</si>
  <si>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</si>
  <si>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</si>
  <si>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</si>
  <si>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</si>
  <si>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</si>
  <si>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</si>
  <si>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</si>
  <si>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</si>
  <si>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</si>
  <si>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</si>
  <si>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</si>
  <si>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</si>
  <si>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</si>
  <si>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</si>
  <si>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</si>
  <si>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</si>
  <si>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</si>
  <si>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</si>
  <si>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</si>
  <si>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</si>
  <si>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</si>
  <si>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</si>
  <si>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</si>
  <si>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</si>
  <si>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</si>
  <si>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</si>
  <si>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</si>
  <si>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</si>
  <si>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</si>
  <si>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</si>
  <si>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</si>
  <si>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</si>
  <si>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</si>
  <si>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</si>
  <si>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</si>
  <si>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</si>
  <si>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</si>
  <si>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</si>
  <si>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</si>
  <si>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</si>
  <si>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</si>
  <si>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</si>
  <si>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</si>
  <si>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</si>
  <si>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</si>
  <si>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</si>
  <si>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</si>
  <si>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</si>
  <si>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</si>
  <si>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</si>
  <si>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</si>
  <si>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</si>
  <si>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</si>
  <si>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</si>
  <si>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</si>
  <si>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</si>
  <si>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</si>
  <si>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</si>
  <si>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</si>
  <si>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</si>
  <si>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</si>
  <si>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</si>
  <si>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</si>
  <si>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</si>
  <si>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</si>
  <si>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</si>
  <si>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</si>
  <si>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</si>
  <si>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</si>
  <si>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</si>
  <si>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</si>
  <si>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</si>
  <si>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</si>
  <si>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</si>
  <si>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</si>
  <si>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</si>
  <si>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</si>
  <si>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</si>
  <si>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</si>
  <si>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</si>
  <si>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</si>
  <si>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</si>
  <si>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</si>
  <si>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</si>
  <si>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</si>
  <si>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</si>
  <si>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</si>
  <si>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</si>
  <si>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</si>
  <si>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</si>
  <si>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</si>
  <si>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</si>
  <si>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</si>
  <si>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</si>
  <si>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</si>
  <si>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</si>
  <si>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</si>
  <si>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</si>
  <si>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</si>
  <si>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</si>
  <si>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</si>
  <si>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</si>
  <si>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</si>
  <si>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</si>
  <si>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</si>
  <si>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</si>
  <si>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</si>
  <si>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</si>
  <si>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</si>
  <si>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</si>
  <si>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</si>
  <si>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</si>
  <si>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</si>
  <si>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</si>
  <si>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</si>
  <si>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</si>
  <si>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</si>
  <si>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</si>
  <si>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</si>
  <si>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</si>
  <si>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</si>
  <si>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</si>
  <si>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</si>
  <si>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</si>
  <si>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</si>
  <si>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</si>
  <si>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</si>
  <si>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</si>
  <si>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</si>
  <si>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</si>
  <si>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</si>
  <si>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</si>
  <si>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</si>
  <si>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</si>
  <si>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</si>
  <si>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</si>
  <si>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</si>
  <si>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</si>
  <si>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</si>
  <si>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</si>
  <si>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</si>
  <si>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</si>
  <si>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</si>
  <si>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</si>
  <si>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</si>
  <si>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</si>
  <si>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</si>
  <si>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</si>
  <si>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</si>
  <si>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</si>
  <si>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</si>
  <si>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</si>
  <si>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</si>
  <si>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</si>
  <si>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</si>
  <si>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</si>
  <si>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</si>
  <si>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</si>
  <si>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</si>
  <si>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</si>
  <si>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</si>
  <si>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</si>
  <si>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</si>
  <si>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</si>
  <si>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</si>
  <si>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</si>
  <si>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</si>
  <si>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</si>
  <si>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</si>
  <si>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</si>
  <si>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</si>
  <si>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</si>
  <si>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</si>
  <si>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</si>
  <si>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</si>
  <si>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</si>
  <si>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</si>
  <si>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</si>
  <si>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</si>
  <si>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</si>
  <si>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</si>
  <si>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</si>
  <si>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</si>
  <si>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</si>
  <si>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</si>
  <si>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</si>
  <si>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</si>
  <si>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</si>
  <si>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</si>
  <si>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</si>
  <si>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</si>
  <si>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</si>
  <si>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</si>
  <si>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</si>
  <si>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</si>
  <si>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</si>
  <si>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</si>
  <si>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</si>
  <si>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</si>
  <si>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</si>
  <si>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</si>
  <si>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</si>
  <si>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</si>
  <si>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</si>
  <si>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</si>
  <si>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</si>
  <si>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</si>
  <si>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</si>
  <si>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</si>
  <si>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</si>
  <si>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</si>
  <si>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</si>
  <si>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</si>
  <si>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</si>
  <si>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</si>
  <si>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</si>
  <si>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</si>
  <si>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</si>
  <si>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</si>
  <si>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</si>
  <si>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</si>
  <si>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</si>
  <si>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</si>
  <si>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</si>
  <si>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</si>
  <si>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</si>
  <si>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</si>
  <si>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</si>
  <si>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</si>
  <si>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</si>
  <si>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</si>
  <si>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</si>
  <si>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</si>
  <si>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</si>
  <si>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</si>
  <si>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</si>
  <si>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</si>
  <si>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</si>
  <si>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</si>
  <si>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</si>
  <si>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</si>
  <si>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</si>
  <si>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</si>
  <si>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</si>
  <si>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</si>
  <si>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</si>
  <si>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</si>
  <si>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</si>
  <si>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</si>
  <si>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</si>
  <si>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</si>
  <si>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</si>
  <si>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</si>
  <si>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</si>
  <si>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</si>
  <si>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</si>
  <si>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</si>
  <si>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</si>
  <si>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</si>
  <si>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</si>
  <si>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</si>
  <si>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</si>
  <si>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</si>
  <si>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</si>
  <si>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</si>
  <si>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</si>
  <si>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</si>
  <si>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</si>
  <si>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</si>
  <si>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</si>
  <si>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</si>
  <si>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</si>
  <si>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</si>
  <si>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</si>
  <si>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</si>
  <si>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</si>
  <si>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</si>
  <si>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</si>
  <si>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</si>
  <si>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</si>
  <si>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</si>
  <si>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</si>
  <si>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</si>
  <si>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</si>
  <si>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</si>
  <si>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</si>
  <si>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</si>
  <si>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</si>
  <si>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</si>
  <si>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</si>
  <si>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</si>
  <si>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</si>
  <si>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</si>
  <si>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</si>
  <si>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</si>
  <si>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</si>
  <si>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</si>
  <si>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</si>
  <si>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</si>
  <si>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</si>
  <si>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</si>
  <si>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</si>
  <si>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</si>
  <si>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</si>
  <si>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</si>
  <si>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</si>
  <si>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</si>
  <si>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</si>
  <si>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</si>
  <si>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</si>
  <si>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</si>
  <si>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</si>
  <si>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</si>
  <si>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</si>
  <si>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</si>
  <si>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</si>
  <si>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</si>
  <si>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</si>
  <si>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</si>
  <si>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</si>
  <si>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</si>
  <si>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</si>
  <si>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</si>
  <si>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</si>
  <si>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</si>
  <si>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</si>
  <si>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</si>
  <si>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</si>
  <si>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</si>
  <si>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</si>
  <si>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</si>
  <si>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</si>
  <si>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</si>
  <si>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</si>
  <si>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</si>
  <si>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</si>
  <si>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</si>
  <si>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</si>
  <si>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</si>
  <si>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</si>
  <si>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</si>
  <si>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</si>
  <si>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</si>
  <si>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</si>
  <si>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</si>
  <si>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</si>
  <si>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</si>
  <si>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</si>
  <si>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</si>
  <si>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</si>
  <si>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</si>
  <si>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</si>
  <si>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</si>
  <si>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</si>
  <si>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</si>
  <si>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</si>
  <si>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</si>
  <si>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</si>
  <si>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</si>
  <si>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</si>
  <si>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</si>
  <si>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</si>
  <si>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</si>
  <si>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</si>
  <si>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</si>
  <si>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</si>
  <si>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</si>
  <si>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</si>
  <si>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</si>
  <si>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</si>
  <si>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</si>
  <si>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</si>
  <si>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</si>
  <si>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</si>
  <si>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</si>
  <si>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</si>
  <si>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</si>
  <si>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</si>
  <si>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</si>
  <si>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</si>
  <si>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</si>
  <si>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</si>
  <si>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</si>
  <si>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</si>
  <si>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</si>
  <si>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</si>
  <si>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</si>
  <si>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</si>
  <si>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</si>
  <si>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</si>
  <si>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</si>
  <si>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</si>
  <si>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</si>
  <si>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</si>
  <si>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</si>
  <si>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</si>
  <si>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</si>
  <si>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</si>
  <si>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</si>
  <si>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</si>
  <si>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</si>
  <si>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</si>
  <si>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</si>
  <si>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</si>
  <si>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</si>
  <si>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</si>
  <si>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</si>
  <si>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</si>
  <si>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</si>
  <si>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</si>
  <si>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</si>
  <si>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</si>
  <si>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</si>
  <si>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</si>
  <si>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</si>
  <si>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</si>
  <si>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</si>
  <si>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</si>
  <si>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</si>
  <si>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</si>
  <si>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</si>
  <si>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</si>
  <si>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</si>
  <si>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</si>
  <si>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</si>
  <si>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</si>
  <si>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</si>
  <si>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</si>
  <si>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</si>
  <si>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</si>
  <si>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</si>
  <si>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</si>
  <si>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</si>
  <si>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</si>
  <si>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</si>
  <si>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</si>
  <si>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</si>
  <si>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</si>
  <si>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</si>
  <si>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</si>
  <si>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</si>
  <si>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</si>
  <si>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</si>
  <si>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</si>
  <si>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</si>
  <si>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</si>
  <si>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</si>
  <si>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</si>
  <si>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</si>
  <si>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</si>
  <si>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</si>
  <si>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</si>
  <si>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</si>
  <si>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</si>
  <si>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</si>
  <si>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</si>
  <si>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</si>
  <si>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</si>
  <si>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</si>
  <si>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</si>
  <si>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</si>
  <si>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</si>
  <si>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</si>
  <si>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</si>
  <si>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</si>
  <si>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</si>
  <si>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</si>
  <si>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</si>
  <si>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</si>
  <si>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</si>
  <si>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</si>
  <si>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</si>
  <si>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</si>
  <si>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</si>
  <si>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</si>
  <si>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</si>
  <si>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</si>
  <si>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</si>
  <si>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</si>
  <si>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</si>
  <si>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</si>
  <si>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</si>
  <si>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</si>
  <si>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</si>
  <si>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</si>
  <si>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</si>
  <si>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</si>
  <si>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</si>
  <si>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</si>
  <si>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</si>
  <si>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</si>
  <si>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</si>
  <si>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</si>
  <si>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</si>
  <si>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</si>
  <si>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</si>
  <si>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</si>
  <si>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</si>
  <si>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</si>
  <si>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</si>
  <si>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</si>
  <si>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</si>
  <si>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</si>
  <si>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</si>
  <si>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</si>
  <si>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</si>
  <si>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</si>
  <si>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</si>
  <si>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</si>
  <si>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</si>
  <si>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</si>
  <si>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</si>
  <si>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</si>
  <si>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</si>
  <si>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</si>
  <si>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</si>
  <si>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</si>
  <si>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</si>
  <si>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</si>
  <si>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</si>
  <si>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</si>
  <si>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</si>
  <si>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</si>
  <si>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</si>
  <si>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</si>
  <si>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</si>
  <si>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</si>
  <si>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</si>
  <si>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</si>
  <si>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</si>
  <si>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</si>
  <si>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</si>
  <si>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</si>
  <si>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</si>
  <si>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</si>
  <si>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</si>
  <si>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</si>
  <si>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</si>
  <si>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</si>
  <si>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</si>
  <si>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</si>
  <si>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</si>
  <si>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</si>
  <si>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</si>
  <si>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</si>
  <si>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</si>
  <si>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</si>
  <si>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</si>
  <si>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</si>
  <si>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</si>
  <si>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</si>
  <si>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</si>
  <si>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</si>
  <si>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</si>
  <si>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</si>
  <si>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</si>
  <si>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</si>
  <si>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</si>
  <si>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</si>
  <si>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</si>
  <si>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</si>
  <si>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</si>
  <si>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</si>
  <si>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</si>
  <si>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</si>
  <si>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</si>
  <si>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</si>
  <si>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</si>
  <si>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</si>
  <si>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</si>
  <si>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</si>
  <si>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</si>
  <si>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</si>
  <si>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</si>
  <si>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</si>
  <si>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</si>
  <si>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</si>
  <si>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</si>
  <si>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</si>
  <si>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</si>
  <si>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</si>
  <si>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</si>
  <si>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</si>
  <si>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</si>
  <si>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</si>
  <si>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</si>
  <si>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</si>
  <si>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</si>
  <si>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</si>
  <si>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</si>
  <si>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</si>
  <si>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</si>
  <si>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</si>
  <si>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</si>
  <si>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</si>
  <si>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</si>
  <si>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</si>
  <si>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</si>
  <si>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</si>
  <si>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</si>
  <si>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</si>
  <si>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</si>
  <si>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</si>
  <si>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</si>
  <si>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</si>
  <si>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</si>
  <si>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</si>
  <si>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</si>
  <si>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</si>
  <si>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</si>
  <si>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</si>
  <si>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</si>
  <si>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</si>
  <si>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</si>
  <si>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</si>
  <si>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</si>
  <si>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</si>
  <si>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</si>
  <si>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</si>
  <si>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</si>
  <si>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</si>
  <si>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</si>
  <si>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</si>
  <si>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</si>
  <si>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</si>
  <si>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</si>
  <si>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</si>
  <si>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</si>
  <si>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</si>
  <si>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</si>
  <si>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</si>
  <si>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</si>
  <si>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</si>
  <si>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</si>
  <si>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</si>
  <si>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</si>
  <si>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</si>
  <si>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</si>
  <si>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</si>
  <si>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</si>
  <si>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</si>
  <si>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</si>
  <si>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</si>
  <si>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</si>
  <si>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</si>
  <si>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</si>
  <si>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</si>
  <si>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</si>
  <si>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</si>
  <si>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</si>
  <si>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</si>
  <si>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</si>
  <si>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</si>
  <si>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</si>
  <si>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</si>
  <si>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</si>
  <si>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</si>
  <si>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</si>
  <si>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</si>
  <si>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</si>
  <si>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</si>
  <si>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</si>
  <si>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</si>
  <si>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</si>
  <si>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</si>
  <si>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</si>
  <si>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</si>
  <si>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</si>
  <si>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</si>
  <si>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</si>
  <si>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</si>
  <si>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</si>
  <si>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</si>
  <si>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</si>
  <si>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</si>
  <si>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</si>
  <si>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</si>
  <si>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</si>
  <si>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</si>
  <si>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</si>
  <si>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</si>
  <si>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</si>
  <si>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</si>
  <si>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</si>
  <si>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</si>
  <si>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</si>
  <si>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</si>
  <si>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</si>
  <si>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</si>
  <si>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</si>
  <si>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</si>
  <si>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</si>
  <si>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</si>
  <si>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</si>
  <si>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</si>
  <si>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</si>
  <si>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</si>
  <si>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</si>
  <si>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</si>
  <si>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</si>
  <si>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</si>
  <si>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</si>
  <si>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</si>
  <si>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</si>
  <si>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</si>
  <si>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</si>
  <si>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</si>
  <si>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</si>
  <si>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</si>
  <si>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</si>
  <si>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</si>
  <si>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</si>
  <si>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</si>
  <si>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</si>
  <si>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</si>
  <si>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</si>
  <si>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</si>
  <si>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</si>
  <si>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</si>
  <si>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</si>
  <si>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</si>
  <si>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</si>
  <si>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</si>
  <si>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</si>
  <si>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</si>
  <si>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</si>
  <si>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</si>
  <si>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</si>
  <si>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</si>
  <si>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</si>
  <si>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</si>
  <si>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</si>
  <si>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</si>
  <si>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</si>
  <si>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</si>
  <si>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</si>
  <si>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</si>
  <si>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</si>
  <si>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</si>
  <si>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</si>
  <si>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</si>
  <si>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</si>
  <si>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</si>
  <si>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</si>
  <si>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</si>
  <si>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</si>
  <si>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</si>
  <si>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</si>
  <si>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</si>
  <si>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</si>
  <si>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</si>
  <si>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</si>
  <si>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</si>
  <si>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</si>
  <si>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</si>
  <si>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</si>
  <si>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</si>
  <si>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</si>
  <si>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</si>
  <si>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</si>
  <si>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</si>
  <si>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</si>
  <si>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</si>
  <si>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</si>
  <si>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</si>
  <si>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</si>
  <si>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</si>
  <si>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</si>
  <si>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</si>
  <si>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</si>
  <si>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</si>
  <si>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</si>
  <si>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</si>
  <si>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</si>
  <si>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</si>
  <si>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</si>
  <si>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</si>
  <si>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</si>
  <si>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</si>
  <si>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</si>
  <si>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</si>
  <si>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</si>
  <si>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</si>
  <si>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</si>
  <si>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</si>
  <si>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</si>
  <si>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</si>
  <si>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</si>
  <si>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</si>
  <si>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</si>
  <si>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</si>
  <si>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</si>
  <si>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</si>
  <si>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</si>
  <si>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</si>
  <si>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</si>
  <si>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</si>
  <si>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</si>
  <si>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</si>
  <si>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</si>
  <si>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</si>
  <si>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</si>
  <si>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</si>
  <si>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</si>
  <si>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</si>
  <si>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</si>
  <si>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</si>
  <si>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</si>
  <si>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</si>
  <si>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</si>
  <si>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</si>
  <si>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</si>
  <si>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</si>
  <si>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</si>
  <si>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</si>
  <si>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</si>
  <si>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</si>
  <si>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</si>
  <si>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</si>
  <si>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</si>
  <si>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</si>
  <si>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</si>
  <si>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</si>
  <si>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</si>
  <si>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</si>
  <si>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</si>
  <si>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</si>
  <si>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</si>
  <si>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</si>
  <si>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</si>
  <si>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</si>
  <si>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</si>
  <si>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</si>
  <si>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</si>
  <si>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</si>
  <si>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</si>
  <si>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</si>
  <si>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</si>
  <si>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</si>
  <si>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</si>
  <si>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</si>
  <si>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</si>
  <si>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</si>
  <si>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</si>
  <si>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</si>
  <si>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</si>
  <si>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</si>
  <si>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</si>
  <si>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</si>
  <si>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</si>
  <si>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</si>
  <si>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</si>
  <si>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</si>
  <si>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</si>
  <si>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</si>
  <si>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</si>
  <si>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</si>
  <si>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</si>
  <si>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</si>
  <si>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</si>
  <si>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</si>
  <si>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</si>
  <si>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</si>
  <si>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</si>
  <si>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</si>
  <si>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</si>
  <si>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</si>
  <si>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</si>
  <si>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</si>
  <si>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</si>
  <si>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</si>
  <si>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</si>
  <si>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</si>
  <si>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</si>
  <si>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</si>
  <si>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</si>
  <si>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</si>
  <si>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</si>
  <si>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</si>
  <si>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</si>
  <si>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</si>
  <si>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</si>
  <si>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</si>
  <si>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</si>
  <si>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</si>
  <si>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</si>
  <si>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</si>
  <si>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</si>
  <si>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</si>
  <si>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</si>
  <si>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</si>
  <si>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</si>
  <si>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</si>
  <si>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</si>
  <si>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</si>
  <si>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</si>
  <si>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</si>
  <si>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</si>
  <si>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</si>
  <si>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</si>
  <si>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</si>
  <si>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</si>
  <si>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</si>
  <si>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</si>
  <si>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</si>
  <si>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</si>
  <si>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</si>
  <si>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</si>
  <si>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</si>
  <si>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</si>
  <si>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</si>
  <si>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</si>
  <si>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</si>
  <si>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</si>
  <si>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</si>
  <si>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</si>
  <si>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</si>
  <si>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</si>
  <si>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</si>
  <si>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</si>
  <si>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</si>
  <si>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</si>
  <si>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</si>
  <si>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</si>
  <si>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</si>
  <si>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</si>
  <si>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</si>
  <si>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</si>
  <si>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</si>
  <si>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</si>
  <si>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</si>
  <si>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</si>
  <si>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</si>
  <si>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</si>
  <si>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</si>
  <si>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</si>
  <si>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</si>
  <si>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</si>
  <si>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</si>
  <si>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</si>
  <si>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</si>
  <si>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</si>
  <si>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</si>
  <si>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</si>
  <si>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</si>
  <si>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</si>
  <si>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</si>
  <si>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</si>
  <si>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</si>
  <si>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</si>
  <si>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</si>
  <si>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</si>
  <si>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</si>
  <si>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</si>
  <si>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</si>
  <si>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</si>
  <si>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</si>
  <si>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</si>
  <si>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</si>
  <si>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</si>
  <si>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</si>
  <si>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</si>
  <si>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</si>
  <si>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</si>
  <si>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</si>
  <si>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</si>
  <si>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</si>
  <si>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</si>
  <si>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</si>
  <si>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</si>
  <si>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</si>
  <si>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</si>
  <si>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</si>
  <si>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</si>
  <si>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</si>
  <si>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</si>
  <si>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</si>
  <si>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</si>
  <si>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</si>
  <si>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</si>
  <si>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</si>
  <si>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</si>
  <si>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</si>
  <si>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</si>
  <si>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</si>
  <si>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</si>
  <si>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</si>
  <si>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</si>
  <si>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</si>
  <si>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</si>
  <si>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</si>
  <si>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</si>
  <si>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</si>
  <si>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</si>
  <si>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</si>
  <si>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</si>
  <si>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</si>
  <si>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</si>
  <si>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</si>
  <si>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</si>
  <si>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</si>
  <si>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</si>
  <si>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</si>
  <si>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</si>
  <si>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</si>
  <si>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</si>
  <si>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</si>
  <si>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</si>
  <si>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</si>
  <si>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</si>
  <si>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</si>
  <si>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</si>
  <si>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</si>
  <si>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</si>
  <si>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</si>
  <si>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</si>
  <si>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</si>
  <si>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</si>
  <si>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</si>
  <si>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</si>
  <si>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</si>
  <si>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</si>
  <si>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</si>
  <si>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</si>
  <si>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</si>
  <si>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</si>
  <si>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</si>
  <si>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</si>
  <si>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</si>
  <si>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</si>
  <si>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</si>
  <si>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</si>
  <si>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</si>
  <si>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</si>
  <si>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</si>
  <si>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</si>
  <si>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</si>
  <si>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</si>
  <si>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</si>
  <si>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</si>
  <si>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</si>
  <si>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</si>
  <si>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</si>
  <si>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</si>
  <si>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</si>
  <si>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</si>
  <si>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</si>
  <si>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</si>
  <si>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</si>
  <si>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</si>
  <si>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</si>
  <si>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</si>
  <si>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</si>
  <si>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</si>
  <si>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</si>
  <si>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</si>
  <si>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</si>
  <si>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</si>
  <si>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</si>
  <si>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</si>
  <si>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</si>
  <si>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</si>
  <si>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</si>
  <si>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</si>
  <si>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</si>
  <si>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</si>
  <si>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</si>
  <si>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</si>
  <si>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</si>
  <si>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</si>
  <si>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</si>
  <si>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</si>
  <si>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</si>
  <si>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</si>
  <si>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</si>
  <si>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</si>
  <si>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</si>
  <si>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</si>
  <si>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</si>
  <si>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</si>
  <si>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</si>
  <si>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</si>
  <si>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</si>
  <si>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</si>
  <si>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</si>
  <si>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</si>
  <si>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</si>
  <si>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</si>
  <si>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</si>
  <si>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</si>
  <si>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</si>
  <si>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</si>
  <si>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</si>
  <si>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</si>
  <si>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</si>
  <si>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</si>
  <si>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</si>
  <si>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</si>
  <si>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</si>
  <si>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</si>
  <si>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</si>
  <si>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</si>
  <si>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</si>
  <si>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</si>
  <si>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</si>
  <si>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</si>
  <si>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</si>
  <si>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</si>
  <si>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</si>
  <si>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</si>
  <si>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</si>
  <si>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</si>
  <si>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</si>
  <si>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</si>
  <si>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</si>
  <si>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</si>
  <si>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</si>
  <si>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</si>
  <si>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</si>
  <si>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</si>
  <si>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</si>
  <si>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</si>
  <si>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</si>
  <si>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</si>
  <si>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</si>
  <si>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</si>
  <si>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</si>
  <si>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</si>
  <si>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</si>
  <si>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</si>
  <si>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</si>
  <si>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</si>
  <si>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</si>
  <si>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</si>
  <si>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</si>
  <si>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</si>
  <si>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</si>
  <si>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</si>
  <si>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</si>
  <si>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</si>
  <si>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</si>
  <si>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</si>
  <si>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</si>
  <si>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</si>
  <si>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</si>
  <si>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</si>
  <si>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</si>
  <si>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</si>
  <si>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</si>
  <si>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</si>
  <si>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</si>
  <si>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</si>
  <si>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</si>
  <si>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</si>
  <si>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</si>
  <si>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</si>
  <si>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</si>
  <si>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</si>
  <si>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</si>
  <si>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</si>
  <si>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</si>
  <si>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</si>
  <si>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</si>
  <si>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</si>
  <si>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</si>
  <si>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</si>
  <si>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</si>
  <si>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</si>
  <si>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</si>
  <si>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</si>
  <si>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</si>
  <si>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</si>
  <si>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</si>
  <si>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</si>
  <si>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</si>
  <si>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</si>
  <si>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</si>
  <si>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</si>
  <si>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</si>
  <si>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</si>
  <si>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</si>
  <si>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</si>
  <si>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</si>
  <si>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</si>
  <si>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</si>
  <si>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</si>
  <si>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</si>
  <si>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</si>
  <si>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</si>
  <si>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</si>
  <si>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</si>
  <si>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</si>
  <si>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</si>
  <si>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</si>
  <si>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</si>
  <si>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</si>
  <si>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</si>
  <si>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</si>
  <si>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</si>
  <si>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</si>
  <si>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</si>
  <si>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</si>
  <si>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</si>
  <si>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</si>
  <si>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</si>
  <si>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</si>
  <si>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</si>
  <si>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</si>
  <si>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</si>
  <si>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</si>
  <si>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</si>
  <si>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</si>
  <si>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</si>
  <si>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</si>
  <si>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</si>
  <si>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</si>
  <si>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</si>
  <si>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</si>
  <si>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</si>
  <si>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</si>
  <si>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</si>
  <si>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</si>
  <si>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</si>
  <si>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</si>
  <si>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</si>
  <si>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</si>
  <si>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</si>
  <si>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</si>
  <si>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</si>
  <si>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</si>
  <si>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</si>
  <si>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</si>
  <si>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</si>
  <si>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</si>
  <si>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</si>
  <si>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</si>
  <si>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</si>
  <si>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</si>
  <si>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</si>
  <si>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</si>
  <si>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</si>
  <si>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</si>
  <si>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</si>
  <si>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</si>
  <si>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</si>
  <si>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</si>
  <si>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</si>
  <si>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</si>
  <si>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</si>
  <si>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</si>
  <si>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</si>
  <si>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</si>
  <si>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</si>
  <si>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</si>
  <si>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</si>
  <si>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</si>
  <si>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</si>
  <si>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</si>
  <si>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</si>
  <si>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</si>
  <si>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</si>
  <si>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</si>
  <si>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</si>
  <si>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</si>
  <si>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</si>
  <si>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</si>
  <si>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</si>
  <si>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</si>
  <si>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</si>
  <si>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</si>
  <si>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</si>
  <si>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</si>
  <si>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</si>
  <si>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</si>
  <si>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</si>
  <si>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</si>
  <si>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</si>
  <si>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</si>
  <si>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</si>
  <si>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</si>
  <si>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</si>
  <si>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</si>
  <si>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</si>
  <si>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</si>
  <si>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</si>
  <si>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</si>
  <si>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</si>
  <si>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</si>
  <si>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</si>
  <si>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</si>
  <si>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</si>
  <si>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</si>
  <si>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</si>
  <si>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</si>
  <si>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</si>
  <si>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</si>
  <si>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</si>
  <si>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</si>
  <si>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</si>
  <si>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</si>
  <si>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</si>
  <si>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</si>
  <si>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</si>
  <si>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</si>
  <si>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</si>
  <si>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</si>
  <si>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</si>
  <si>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</si>
  <si>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</si>
  <si>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</si>
  <si>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</si>
  <si>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</si>
  <si>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</si>
  <si>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</si>
  <si>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</si>
  <si>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</si>
  <si>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</si>
  <si>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</si>
  <si>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</si>
  <si>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</si>
  <si>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</si>
  <si>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</si>
  <si>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</si>
  <si>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</si>
  <si>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</si>
  <si>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</si>
  <si>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</si>
  <si>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</si>
  <si>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</si>
  <si>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</si>
  <si>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</si>
  <si>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</si>
  <si>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</si>
  <si>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</si>
  <si>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</si>
  <si>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</si>
  <si>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</si>
  <si>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</si>
  <si>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</si>
  <si>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</si>
  <si>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</si>
  <si>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</si>
  <si>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</si>
  <si>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</si>
  <si>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</si>
  <si>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</si>
  <si>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</si>
  <si>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</si>
  <si>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</si>
  <si>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</si>
  <si>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</si>
  <si>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</si>
  <si>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</si>
  <si>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</si>
  <si>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</si>
  <si>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</si>
  <si>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</si>
  <si>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</si>
  <si>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</si>
  <si>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</si>
  <si>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</si>
  <si>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</si>
  <si>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</si>
  <si>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</si>
  <si>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</si>
  <si>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</si>
  <si>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</si>
  <si>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</si>
  <si>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</si>
  <si>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</si>
  <si>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</si>
  <si>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</si>
  <si>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</si>
  <si>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</si>
  <si>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</si>
  <si>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</si>
  <si>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</si>
  <si>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</si>
  <si>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</si>
  <si>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</si>
  <si>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</si>
  <si>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</si>
  <si>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</si>
  <si>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</si>
  <si>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</si>
  <si>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</si>
  <si>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</si>
  <si>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</si>
  <si>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</si>
  <si>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</si>
  <si>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</si>
  <si>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</si>
  <si>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</si>
  <si>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</si>
  <si>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</si>
  <si>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</si>
  <si>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</si>
  <si>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</si>
  <si>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</si>
  <si>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</si>
  <si>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</si>
  <si>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</si>
  <si>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</si>
  <si>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</si>
  <si>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</si>
  <si>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</si>
  <si>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</si>
  <si>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</si>
  <si>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</si>
  <si>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</si>
  <si>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</si>
  <si>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</si>
  <si>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</si>
  <si>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</si>
  <si>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</si>
  <si>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</si>
  <si>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</si>
  <si>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</si>
  <si>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</si>
  <si>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</si>
  <si>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</si>
  <si>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</si>
  <si>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</si>
  <si>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</si>
  <si>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</si>
  <si>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</si>
  <si>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</si>
  <si>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</si>
  <si>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</si>
  <si>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</si>
  <si>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</si>
  <si>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</si>
  <si>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</si>
  <si>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</si>
  <si>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</si>
  <si>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</si>
  <si>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</si>
  <si>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</si>
  <si>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</si>
  <si>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</si>
  <si>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</si>
  <si>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</si>
  <si>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</si>
  <si>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</si>
  <si>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</si>
  <si>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</si>
  <si>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</si>
  <si>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</si>
  <si>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</si>
  <si>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</si>
  <si>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</si>
  <si>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</si>
  <si>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</si>
  <si>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</si>
  <si>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</si>
  <si>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</si>
  <si>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</si>
  <si>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</si>
  <si>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</si>
  <si>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</si>
  <si>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</si>
  <si>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</si>
  <si>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</si>
  <si>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</si>
  <si>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</si>
  <si>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</si>
  <si>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</si>
  <si>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</si>
  <si>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</si>
  <si>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</si>
  <si>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</si>
  <si>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</si>
  <si>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</si>
  <si>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</si>
  <si>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</si>
  <si>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</si>
  <si>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</si>
  <si>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</si>
  <si>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</si>
  <si>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</si>
  <si>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</si>
  <si>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</si>
  <si>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</si>
  <si>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</si>
  <si>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</si>
  <si>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</si>
  <si>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</si>
  <si>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</si>
  <si>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</si>
  <si>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</si>
  <si>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</si>
  <si>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</si>
  <si>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</si>
  <si>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</si>
  <si>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</si>
  <si>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</si>
  <si>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</si>
  <si>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</si>
  <si>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</si>
  <si>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</si>
  <si>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</si>
  <si>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</si>
  <si>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</si>
  <si>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</si>
  <si>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</si>
  <si>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</si>
  <si>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</si>
  <si>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</si>
  <si>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</si>
  <si>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</si>
  <si>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</si>
  <si>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</si>
  <si>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</si>
  <si>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</si>
  <si>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</si>
  <si>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</si>
  <si>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</si>
  <si>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</si>
  <si>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</si>
  <si>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</si>
  <si>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</si>
  <si>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</si>
  <si>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</si>
  <si>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</si>
  <si>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</si>
  <si>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</si>
  <si>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</si>
  <si>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</si>
  <si>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</si>
  <si>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</si>
  <si>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</si>
  <si>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</si>
  <si>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</si>
  <si>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</si>
  <si>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</si>
  <si>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</si>
  <si>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</si>
  <si>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</si>
  <si>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</si>
  <si>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</si>
  <si>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</si>
  <si>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</si>
  <si>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</si>
  <si>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</si>
  <si>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</si>
  <si>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</si>
  <si>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</si>
  <si>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</si>
  <si>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</si>
  <si>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</si>
  <si>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</si>
  <si>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</si>
  <si>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</si>
  <si>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</si>
  <si>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</si>
  <si>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</si>
  <si>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</si>
  <si>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</si>
  <si>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</si>
  <si>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</si>
  <si>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</si>
  <si>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</si>
  <si>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</si>
  <si>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</si>
  <si>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</si>
  <si>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</si>
  <si>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</si>
  <si>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</si>
  <si>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</si>
  <si>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</si>
  <si>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</si>
  <si>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</si>
  <si>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</si>
  <si>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</si>
  <si>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</si>
  <si>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</si>
  <si>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</si>
  <si>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</si>
  <si>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</si>
  <si>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</si>
  <si>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</si>
  <si>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</si>
  <si>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</si>
  <si>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</si>
  <si>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</si>
  <si>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</si>
  <si>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</si>
  <si>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</si>
  <si>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</si>
  <si>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</si>
  <si>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</si>
  <si>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</si>
  <si>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</si>
  <si>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</si>
  <si>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</si>
  <si>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</si>
  <si>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</si>
  <si>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</si>
  <si>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</si>
  <si>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</si>
  <si>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</si>
  <si>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</si>
  <si>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</si>
  <si>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</si>
  <si>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</si>
  <si>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</si>
  <si>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</si>
  <si>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</si>
  <si>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</si>
  <si>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</si>
  <si>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</si>
  <si>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</si>
  <si>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</si>
  <si>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</si>
  <si>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</si>
  <si>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</si>
  <si>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</si>
  <si>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</si>
  <si>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</si>
  <si>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</si>
  <si>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</si>
  <si>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</si>
  <si>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</si>
  <si>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</si>
  <si>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</si>
  <si>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</si>
  <si>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</si>
  <si>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</si>
  <si>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</si>
  <si>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</si>
  <si>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</si>
  <si>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</si>
  <si>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</si>
  <si>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</si>
  <si>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</si>
  <si>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</si>
  <si>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</si>
  <si>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</si>
  <si>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</si>
  <si>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</si>
  <si>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</si>
  <si>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</si>
  <si>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</si>
  <si>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</si>
  <si>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</si>
  <si>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</si>
  <si>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</si>
  <si>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</si>
  <si>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</si>
  <si>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</si>
  <si>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</si>
  <si>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</si>
  <si>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</si>
  <si>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</si>
  <si>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</si>
  <si>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</si>
  <si>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</si>
  <si>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</si>
  <si>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</si>
  <si>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</si>
  <si>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</si>
  <si>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</si>
  <si>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</si>
  <si>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</si>
  <si>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</si>
  <si>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</si>
  <si>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</si>
  <si>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</si>
  <si>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</si>
  <si>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</si>
  <si>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</si>
  <si>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</si>
  <si>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</si>
  <si>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</si>
  <si>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</si>
  <si>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</si>
  <si>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</si>
  <si>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</si>
  <si>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</si>
  <si>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</si>
  <si>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</si>
  <si>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</si>
  <si>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</si>
  <si>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</si>
  <si>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</si>
  <si>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</si>
  <si>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</si>
  <si>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</si>
  <si>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</si>
  <si>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</si>
  <si>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</si>
  <si>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</si>
  <si>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</si>
  <si>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</si>
  <si>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</si>
  <si>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</si>
  <si>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</si>
  <si>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</si>
  <si>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</si>
  <si>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</si>
  <si>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</si>
  <si>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</si>
  <si>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</si>
  <si>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</si>
  <si>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</si>
  <si>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</si>
  <si>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</si>
  <si>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</si>
  <si>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</si>
  <si>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</si>
  <si>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</si>
  <si>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</si>
  <si>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</si>
  <si>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</si>
  <si>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</si>
  <si>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</si>
  <si>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</si>
  <si>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</si>
  <si>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</si>
  <si>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</si>
  <si>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</si>
  <si>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</si>
  <si>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</si>
  <si>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</si>
  <si>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</si>
  <si>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</si>
  <si>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</si>
  <si>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</si>
  <si>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</si>
  <si>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</si>
  <si>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</si>
  <si>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</si>
  <si>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</si>
  <si>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</si>
  <si>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</si>
  <si>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</si>
  <si>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</si>
  <si>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</si>
  <si>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</si>
  <si>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</si>
  <si>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</si>
  <si>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</si>
  <si>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</si>
  <si>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</si>
  <si>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</si>
  <si>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</si>
  <si>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</si>
  <si>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</si>
  <si>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</si>
  <si>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</si>
  <si>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</si>
  <si>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</si>
  <si>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</si>
  <si>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</si>
  <si>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</si>
  <si>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</si>
  <si>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</si>
  <si>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</si>
  <si>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</si>
  <si>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</si>
  <si>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</si>
  <si>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</si>
  <si>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</si>
  <si>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</si>
  <si>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</si>
  <si>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</si>
  <si>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</si>
  <si>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</si>
  <si>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</si>
  <si>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</si>
  <si>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</si>
  <si>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</si>
  <si>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</si>
  <si>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</si>
  <si>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</si>
  <si>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</si>
  <si>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</si>
  <si>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</si>
  <si>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</si>
  <si>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</si>
  <si>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</si>
  <si>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</si>
  <si>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</si>
  <si>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</si>
  <si>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</si>
  <si>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</si>
  <si>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</si>
  <si>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</si>
  <si>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</si>
  <si>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</si>
  <si>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</si>
  <si>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</si>
  <si>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</si>
  <si>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</si>
  <si>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</si>
  <si>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</si>
  <si>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</si>
  <si>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</si>
  <si>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</si>
  <si>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</si>
  <si>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</si>
  <si>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</si>
  <si>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</si>
  <si>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</si>
  <si>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</si>
  <si>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</si>
  <si>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</si>
  <si>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</si>
  <si>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</si>
  <si>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</si>
  <si>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</si>
  <si>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</si>
  <si>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</si>
  <si>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</si>
  <si>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</si>
  <si>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</si>
  <si>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</si>
  <si>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</si>
  <si>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</si>
  <si>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</si>
  <si>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</si>
  <si>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</si>
  <si>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</si>
  <si>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</si>
  <si>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</si>
  <si>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</si>
  <si>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</si>
  <si>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</si>
  <si>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</si>
  <si>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</si>
  <si>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</si>
  <si>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</si>
  <si>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</si>
  <si>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</si>
  <si>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</si>
  <si>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</si>
  <si>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</si>
  <si>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</si>
  <si>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</si>
  <si>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</si>
  <si>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</si>
  <si>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</si>
  <si>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</si>
  <si>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</si>
  <si>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</si>
  <si>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</si>
  <si>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</si>
  <si>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</si>
  <si>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</si>
  <si>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</si>
  <si>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</si>
  <si>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</si>
  <si>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</si>
  <si>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</si>
  <si>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</si>
  <si>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</si>
  <si>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</si>
  <si>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</si>
  <si>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</si>
  <si>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</si>
  <si>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</si>
  <si>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</si>
  <si>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</si>
  <si>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</si>
  <si>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</si>
  <si>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</si>
  <si>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</si>
  <si>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</si>
  <si>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</si>
  <si>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</si>
  <si>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</si>
  <si>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</si>
  <si>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</si>
  <si>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</si>
  <si>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</si>
  <si>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</si>
  <si>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</si>
  <si>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</si>
  <si>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</si>
  <si>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</si>
  <si>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</si>
  <si>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</si>
  <si>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</si>
  <si>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</si>
  <si>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</si>
  <si>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</si>
  <si>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</si>
  <si>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</si>
  <si>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</si>
  <si>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</si>
  <si>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</si>
  <si>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</si>
  <si>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</si>
  <si>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</si>
  <si>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</si>
  <si>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</si>
  <si>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</si>
  <si>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</si>
  <si>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</si>
  <si>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</si>
  <si>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</si>
  <si>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</si>
  <si>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</si>
  <si>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</si>
  <si>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</si>
  <si>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</si>
  <si>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</si>
  <si>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</si>
  <si>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</si>
  <si>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</si>
  <si>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</si>
  <si>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</si>
  <si>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</si>
  <si>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</si>
  <si>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</si>
  <si>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</si>
  <si>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</si>
  <si>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</si>
  <si>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</si>
  <si>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</si>
  <si>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</si>
  <si>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</si>
  <si>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</si>
  <si>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</si>
  <si>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</si>
  <si>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</si>
  <si>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</si>
  <si>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</si>
  <si>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</si>
  <si>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</si>
  <si>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</si>
  <si>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</si>
  <si>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</si>
  <si>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</si>
  <si>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</si>
  <si>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</si>
  <si>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</si>
  <si>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</si>
  <si>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</si>
  <si>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</si>
  <si>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</si>
  <si>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</si>
  <si>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</si>
  <si>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</si>
  <si>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</si>
  <si>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</si>
  <si>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</si>
  <si>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</si>
  <si>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</si>
  <si>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</si>
  <si>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</si>
  <si>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</si>
  <si>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</si>
  <si>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</si>
  <si>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</si>
  <si>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</si>
  <si>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</si>
  <si>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</si>
  <si>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</si>
  <si>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</si>
  <si>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</si>
  <si>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</si>
  <si>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</si>
  <si>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</si>
  <si>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</si>
  <si>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</si>
  <si>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</si>
  <si>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</si>
  <si>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</si>
  <si>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</si>
  <si>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</si>
  <si>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</si>
  <si>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</si>
  <si>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</si>
  <si>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</si>
  <si>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</si>
  <si>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</si>
  <si>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</si>
  <si>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</si>
  <si>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</si>
  <si>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</si>
  <si>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</si>
  <si>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</si>
  <si>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</si>
  <si>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</si>
  <si>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</si>
  <si>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</si>
  <si>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</si>
  <si>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</si>
  <si>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</si>
  <si>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</si>
  <si>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</si>
  <si>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</si>
  <si>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</si>
  <si>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</si>
  <si>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</si>
  <si>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</si>
  <si>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</si>
  <si>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</si>
  <si>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</si>
  <si>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</si>
  <si>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</si>
  <si>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</si>
  <si>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</si>
  <si>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</si>
  <si>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</si>
  <si>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</si>
  <si>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</si>
  <si>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</si>
  <si>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</si>
  <si>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</si>
  <si>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</si>
  <si>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</si>
  <si>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</si>
  <si>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</si>
  <si>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</si>
  <si>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</si>
  <si>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</si>
  <si>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</si>
  <si>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</si>
  <si>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</si>
  <si>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</si>
  <si>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</si>
  <si>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</si>
  <si>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</si>
  <si>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</si>
  <si>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</si>
  <si>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</si>
  <si>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</si>
  <si>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</si>
  <si>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</si>
  <si>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</si>
  <si>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</si>
  <si>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</si>
  <si>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</si>
  <si>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</si>
  <si>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</si>
  <si>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</si>
  <si>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</si>
  <si>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</si>
  <si>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</si>
  <si>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</si>
  <si>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</si>
  <si>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</si>
  <si>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</si>
  <si>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</si>
  <si>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</si>
  <si>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</si>
  <si>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</si>
  <si>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</si>
  <si>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</si>
  <si>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</si>
  <si>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</si>
  <si>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</si>
  <si>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</si>
  <si>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</si>
  <si>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</si>
  <si>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</si>
  <si>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</si>
  <si>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</si>
  <si>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</si>
  <si>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</si>
  <si>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</si>
  <si>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</si>
  <si>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</si>
  <si>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</si>
  <si>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</si>
  <si>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</si>
  <si>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</si>
  <si>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</si>
  <si>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</si>
  <si>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</si>
  <si>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</si>
  <si>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</si>
  <si>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</si>
  <si>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</si>
  <si>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</si>
  <si>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</si>
  <si>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</si>
  <si>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</si>
  <si>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</si>
  <si>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</si>
  <si>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</si>
  <si>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</si>
  <si>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</si>
  <si>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</si>
  <si>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</si>
  <si>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</si>
  <si>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</si>
  <si>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</si>
  <si>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</si>
  <si>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</si>
  <si>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</si>
  <si>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</si>
  <si>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</si>
  <si>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</si>
  <si>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</si>
  <si>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</si>
  <si>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</si>
  <si>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</si>
  <si>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</si>
  <si>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</si>
  <si>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</si>
  <si>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</si>
  <si>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</si>
  <si>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</si>
  <si>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</si>
  <si>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</si>
  <si>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</si>
  <si>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</si>
  <si>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</si>
  <si>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</si>
  <si>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</si>
  <si>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</si>
  <si>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</si>
  <si>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</si>
  <si>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</si>
  <si>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</si>
  <si>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</si>
  <si>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</si>
  <si>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</si>
  <si>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</si>
  <si>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</si>
  <si>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</si>
  <si>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</si>
  <si>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</si>
  <si>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</si>
  <si>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</si>
  <si>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</si>
  <si>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</si>
  <si>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</si>
  <si>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</si>
  <si>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</si>
  <si>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</si>
  <si>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</si>
  <si>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</si>
  <si>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</si>
  <si>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</si>
  <si>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</si>
  <si>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</si>
  <si>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</si>
  <si>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</si>
  <si>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</si>
  <si>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</si>
  <si>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</si>
  <si>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</si>
  <si>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</si>
  <si>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</si>
  <si>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</si>
  <si>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</si>
  <si>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</si>
  <si>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</si>
  <si>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</si>
  <si>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</si>
  <si>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</si>
  <si>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</si>
  <si>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</si>
  <si>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</si>
  <si>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</si>
  <si>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</si>
  <si>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</si>
  <si>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</si>
  <si>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</si>
  <si>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</si>
  <si>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</si>
  <si>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</si>
  <si>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</si>
  <si>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</si>
  <si>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</si>
  <si>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</si>
  <si>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</si>
  <si>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</si>
  <si>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</si>
  <si>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</si>
  <si>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</si>
  <si>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</si>
  <si>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</si>
  <si>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</si>
  <si>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</si>
  <si>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</si>
  <si>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</si>
  <si>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</si>
  <si>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</si>
  <si>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</si>
  <si>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</si>
  <si>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</si>
  <si>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</si>
  <si>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</si>
  <si>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</si>
  <si>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</si>
  <si>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</si>
  <si>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</si>
  <si>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</si>
  <si>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</si>
  <si>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</si>
  <si>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</si>
  <si>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</si>
  <si>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</si>
  <si>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</si>
  <si>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</si>
  <si>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</si>
  <si>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</si>
  <si>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</si>
  <si>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</si>
  <si>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</si>
  <si>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</si>
  <si>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</si>
  <si>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</si>
  <si>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</si>
  <si>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</si>
  <si>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</si>
  <si>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</si>
  <si>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</si>
  <si>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</si>
  <si>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</si>
  <si>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</si>
  <si>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</si>
  <si>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</si>
  <si>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</si>
  <si>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</si>
  <si>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</si>
  <si>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</si>
  <si>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</si>
  <si>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</si>
  <si>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</si>
  <si>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</si>
  <si>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</si>
  <si>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</si>
  <si>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</si>
  <si>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</si>
  <si>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</si>
  <si>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</si>
  <si>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</si>
  <si>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</si>
  <si>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</si>
  <si>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</si>
  <si>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</si>
  <si>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</si>
  <si>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</si>
  <si>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</si>
  <si>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</si>
  <si>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</si>
  <si>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</si>
  <si>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</si>
  <si>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</si>
  <si>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</si>
  <si>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</si>
  <si>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</si>
  <si>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</si>
  <si>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</si>
  <si>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</si>
  <si>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</si>
  <si>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</si>
  <si>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</si>
  <si>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</si>
  <si>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</si>
  <si>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</si>
  <si>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</si>
  <si>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</si>
  <si>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</si>
  <si>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</si>
  <si>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</si>
  <si>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</si>
  <si>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</si>
  <si>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</si>
  <si>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</si>
  <si>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</si>
  <si>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</si>
  <si>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</si>
  <si>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</si>
  <si>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</si>
  <si>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</si>
  <si>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</si>
  <si>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</si>
  <si>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</si>
  <si>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</si>
  <si>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</si>
  <si>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</si>
  <si>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</si>
  <si>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</si>
  <si>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</si>
  <si>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</si>
  <si>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</si>
  <si>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</si>
  <si>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</si>
  <si>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</si>
  <si>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</si>
  <si>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</si>
  <si>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</si>
  <si>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</si>
  <si>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</si>
  <si>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</si>
  <si>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</si>
  <si>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</si>
  <si>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</si>
  <si>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</si>
  <si>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</si>
  <si>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</si>
  <si>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</si>
  <si>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</si>
  <si>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</si>
  <si>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</si>
  <si>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</si>
  <si>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</si>
  <si>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</si>
  <si>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</si>
  <si>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</si>
  <si>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</si>
  <si>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</si>
  <si>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</si>
  <si>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</si>
  <si>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</si>
  <si>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</si>
  <si>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</si>
  <si>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</si>
  <si>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</si>
  <si>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</si>
  <si>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</si>
  <si>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</si>
  <si>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</si>
  <si>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</si>
  <si>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</si>
  <si>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</si>
  <si>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</si>
  <si>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</si>
  <si>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</si>
  <si>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</si>
  <si>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</si>
  <si>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</si>
  <si>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</si>
  <si>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</si>
  <si>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</si>
  <si>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</si>
  <si>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</si>
  <si>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</si>
  <si>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</si>
  <si>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</si>
  <si>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</si>
  <si>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</si>
  <si>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</si>
  <si>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</si>
  <si>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</si>
  <si>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</si>
  <si>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</si>
  <si>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</si>
  <si>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</si>
  <si>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</si>
  <si>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</si>
  <si>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</si>
  <si>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</si>
  <si>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</si>
  <si>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</si>
  <si>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</si>
  <si>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</si>
  <si>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</si>
  <si>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</si>
  <si>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</si>
  <si>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</si>
  <si>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</si>
  <si>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</si>
  <si>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</si>
  <si>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</si>
  <si>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</si>
  <si>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</si>
  <si>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</si>
  <si>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</si>
  <si>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</si>
  <si>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</si>
  <si>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</si>
  <si>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</si>
  <si>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</si>
  <si>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</si>
  <si>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</si>
  <si>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</si>
  <si>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</si>
  <si>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</si>
  <si>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</si>
  <si>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</si>
  <si>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</si>
  <si>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</si>
  <si>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</si>
  <si>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</si>
  <si>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</si>
  <si>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</si>
  <si>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</si>
  <si>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</si>
  <si>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</si>
  <si>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</si>
  <si>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</si>
  <si>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</si>
  <si>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</si>
  <si>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</si>
  <si>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</si>
  <si>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</si>
  <si>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</si>
  <si>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</si>
  <si>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</si>
  <si>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</si>
  <si>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</si>
  <si>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</si>
  <si>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</si>
  <si>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</si>
  <si>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</si>
  <si>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</si>
  <si>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</si>
  <si>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</si>
  <si>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</si>
  <si>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</si>
  <si>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</si>
  <si>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</si>
  <si>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</si>
  <si>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</si>
  <si>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</si>
  <si>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</si>
  <si>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</si>
  <si>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</si>
  <si>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</si>
  <si>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</si>
  <si>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</si>
  <si>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</si>
  <si>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</si>
  <si>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</si>
  <si>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</si>
  <si>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</si>
  <si>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</si>
  <si>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</si>
  <si>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</si>
  <si>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</si>
  <si>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</si>
  <si>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</si>
  <si>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</si>
  <si>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</si>
  <si>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</si>
  <si>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</si>
  <si>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</si>
  <si>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</si>
  <si>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</si>
  <si>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</si>
  <si>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</si>
  <si>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</si>
  <si>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</si>
  <si>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</si>
  <si>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</si>
  <si>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</si>
  <si>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</si>
  <si>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</si>
  <si>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</si>
  <si>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</si>
  <si>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</si>
  <si>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</si>
  <si>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</si>
  <si>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</si>
  <si>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</si>
  <si>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</si>
  <si>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</si>
  <si>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</si>
  <si>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</si>
  <si>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</si>
  <si>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</si>
  <si>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</si>
  <si>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</si>
  <si>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</si>
  <si>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</si>
  <si>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</si>
  <si>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</si>
  <si>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</si>
  <si>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</si>
  <si>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</si>
  <si>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</si>
  <si>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</si>
  <si>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</si>
  <si>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</si>
  <si>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</si>
  <si>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</si>
  <si>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</si>
  <si>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</si>
  <si>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</si>
  <si>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</si>
  <si>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</si>
  <si>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</si>
  <si>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</si>
  <si>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</si>
  <si>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</si>
  <si>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</si>
  <si>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</si>
  <si>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</si>
  <si>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</si>
  <si>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</si>
  <si>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</si>
  <si>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</si>
  <si>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</si>
  <si>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</si>
  <si>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</si>
  <si>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</si>
  <si>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</si>
  <si>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</si>
  <si>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</si>
  <si>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</si>
  <si>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</si>
  <si>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</si>
  <si>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</si>
  <si>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</si>
  <si>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</si>
  <si>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</si>
  <si>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</si>
  <si>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</si>
  <si>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</si>
  <si>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</si>
  <si>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</si>
  <si>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</si>
  <si>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</si>
  <si>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</si>
  <si>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</si>
  <si>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</si>
  <si>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</si>
  <si>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</si>
  <si>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</si>
  <si>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</si>
  <si>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</si>
  <si>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</si>
  <si>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</si>
  <si>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</si>
  <si>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</si>
  <si>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</si>
  <si>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</si>
  <si>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</si>
  <si>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</si>
  <si>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</si>
  <si>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</si>
  <si>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</si>
  <si>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</si>
  <si>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</si>
  <si>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</si>
  <si>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</si>
  <si>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</si>
  <si>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</si>
  <si>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</si>
  <si>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</si>
  <si>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</si>
  <si>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</si>
  <si>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</si>
  <si>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</si>
  <si>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</si>
  <si>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</si>
  <si>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</si>
  <si>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</si>
  <si>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</si>
  <si>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</si>
  <si>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</si>
  <si>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</si>
  <si>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</si>
  <si>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</si>
  <si>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</si>
  <si>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</si>
  <si>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</si>
  <si>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</si>
  <si>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</si>
  <si>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</si>
  <si>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</si>
  <si>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</si>
  <si>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</si>
  <si>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</si>
  <si>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</si>
  <si>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</si>
  <si>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</si>
  <si>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</si>
  <si>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</si>
  <si>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</si>
  <si>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</si>
  <si>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</si>
  <si>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</si>
  <si>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</si>
  <si>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</si>
  <si>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</si>
  <si>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</si>
  <si>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</si>
  <si>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</si>
  <si>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</si>
  <si>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</si>
  <si>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</si>
  <si>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</si>
  <si>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</si>
  <si>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</si>
  <si>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</si>
  <si>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</si>
  <si>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</si>
  <si>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</si>
  <si>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</si>
  <si>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</si>
  <si>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</si>
  <si>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</si>
  <si>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</si>
  <si>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</si>
  <si>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</si>
  <si>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</si>
  <si>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</si>
  <si>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</si>
  <si>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</si>
  <si>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</si>
  <si>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</si>
  <si>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</si>
  <si>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</si>
  <si>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</si>
  <si>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</si>
  <si>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</si>
  <si>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</si>
  <si>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</si>
  <si>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</si>
  <si>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</si>
  <si>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</si>
  <si>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</si>
  <si>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</si>
  <si>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</si>
  <si>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</si>
  <si>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</si>
  <si>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</si>
  <si>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</si>
  <si>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</si>
  <si>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</si>
  <si>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</si>
  <si>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</si>
  <si>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</si>
  <si>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</si>
  <si>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</si>
  <si>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</si>
  <si>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</si>
  <si>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</si>
  <si>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</si>
  <si>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</si>
  <si>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</si>
  <si>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</si>
  <si>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</si>
  <si>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</si>
  <si>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</si>
  <si>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</si>
  <si>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</si>
  <si>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</si>
  <si>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</si>
  <si>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</si>
  <si>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</si>
  <si>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</si>
  <si>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</si>
  <si>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</si>
  <si>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</si>
  <si>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</si>
  <si>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</si>
  <si>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</si>
  <si>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</si>
  <si>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</si>
  <si>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</si>
  <si>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</si>
  <si>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</si>
  <si>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</si>
  <si>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</si>
  <si>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</si>
  <si>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</si>
  <si>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</si>
  <si>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</si>
  <si>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</si>
  <si>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</si>
  <si>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</si>
  <si>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</si>
  <si>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</si>
  <si>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</si>
  <si>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</si>
  <si>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</si>
  <si>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</si>
  <si>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</si>
  <si>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</si>
  <si>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</si>
  <si>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</si>
  <si>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</si>
  <si>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</si>
  <si>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</si>
  <si>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</si>
  <si>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</si>
  <si>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</si>
  <si>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</si>
  <si>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</si>
  <si>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</si>
  <si>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</si>
  <si>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</si>
  <si>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</si>
  <si>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</si>
  <si>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</si>
  <si>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</si>
  <si>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</si>
  <si>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</si>
  <si>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</si>
  <si>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</si>
  <si>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</si>
  <si>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</si>
  <si>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</si>
  <si>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</si>
  <si>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</si>
  <si>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</si>
  <si>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</si>
  <si>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</si>
  <si>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</si>
  <si>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</si>
  <si>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</si>
  <si>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</si>
  <si>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</si>
  <si>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</si>
  <si>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</si>
  <si>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</si>
  <si>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</si>
  <si>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</si>
  <si>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</si>
  <si>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</si>
  <si>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</si>
  <si>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</si>
  <si>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</si>
  <si>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</si>
  <si>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</si>
  <si>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</si>
  <si>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</si>
  <si>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</si>
  <si>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</si>
  <si>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</si>
  <si>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</si>
  <si>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</si>
  <si>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</si>
  <si>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</si>
  <si>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</si>
  <si>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</si>
  <si>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</si>
  <si>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</si>
  <si>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</si>
  <si>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</si>
  <si>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</si>
  <si>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</si>
  <si>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</si>
  <si>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</si>
  <si>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</si>
  <si>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</si>
  <si>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</si>
  <si>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</si>
  <si>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</si>
  <si>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</si>
  <si>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</si>
  <si>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</si>
  <si>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</si>
  <si>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</si>
  <si>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</si>
  <si>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</si>
  <si>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</si>
  <si>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</si>
  <si>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</si>
  <si>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</si>
  <si>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</si>
  <si>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</si>
  <si>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</si>
  <si>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</si>
  <si>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</si>
  <si>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</si>
  <si>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</si>
  <si>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</si>
  <si>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</si>
  <si>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</si>
  <si>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</si>
  <si>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</si>
  <si>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</si>
  <si>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</si>
  <si>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</si>
  <si>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</si>
  <si>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</si>
  <si>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</si>
  <si>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</si>
  <si>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</si>
  <si>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</si>
  <si>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</si>
  <si>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</si>
  <si>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</si>
  <si>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</si>
  <si>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</si>
  <si>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</si>
  <si>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</si>
  <si>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</si>
  <si>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</si>
  <si>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</si>
  <si>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</si>
  <si>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</si>
  <si>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</si>
  <si>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</si>
  <si>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</si>
  <si>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</si>
  <si>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</si>
  <si>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</si>
  <si>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</si>
  <si>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</si>
  <si>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</si>
  <si>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</si>
  <si>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</si>
  <si>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</si>
  <si>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</si>
  <si>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</si>
  <si>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</si>
  <si>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</si>
  <si>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</si>
  <si>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</si>
  <si>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</si>
  <si>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</si>
  <si>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</si>
  <si>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</si>
  <si>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</si>
  <si>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</si>
  <si>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</si>
  <si>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</si>
  <si>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</si>
  <si>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</si>
  <si>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</si>
  <si>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</si>
  <si>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</si>
  <si>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</si>
  <si>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</si>
  <si>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</si>
  <si>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</si>
  <si>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</si>
  <si>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</si>
  <si>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</si>
  <si>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</si>
  <si>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</si>
  <si>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</si>
  <si>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</si>
  <si>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</si>
  <si>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</si>
  <si>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</si>
  <si>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</si>
  <si>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</si>
  <si>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</si>
  <si>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</si>
  <si>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</si>
  <si>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</si>
  <si>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</si>
  <si>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</si>
  <si>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</si>
  <si>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</si>
  <si>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</si>
  <si>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</si>
  <si>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</si>
  <si>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</si>
  <si>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</si>
  <si>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</si>
  <si>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</si>
  <si>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</si>
  <si>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</si>
  <si>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</si>
  <si>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</si>
  <si>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</si>
  <si>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</si>
  <si>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</si>
  <si>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</si>
  <si>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</si>
  <si>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</si>
  <si>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</si>
  <si>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</si>
  <si>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</si>
  <si>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</si>
  <si>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</si>
  <si>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</si>
  <si>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</si>
  <si>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</si>
  <si>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</si>
  <si>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</si>
  <si>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</si>
  <si>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</si>
  <si>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</si>
  <si>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</si>
  <si>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</si>
  <si>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</si>
  <si>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</si>
  <si>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</si>
  <si>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</si>
  <si>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</si>
  <si>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</si>
  <si>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</si>
  <si>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</si>
  <si>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</si>
  <si>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</si>
  <si>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</si>
  <si>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</si>
  <si>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</si>
  <si>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</si>
  <si>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</si>
  <si>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</si>
  <si>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</si>
  <si>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</si>
  <si>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</si>
  <si>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</si>
  <si>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</si>
  <si>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</si>
  <si>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</si>
  <si>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</si>
  <si>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</si>
  <si>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</si>
  <si>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</si>
  <si>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</si>
  <si>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</si>
  <si>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</si>
  <si>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</si>
  <si>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</si>
  <si>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</si>
  <si>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</si>
  <si>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</si>
  <si>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</si>
  <si>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</si>
  <si>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</si>
  <si>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</si>
  <si>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</si>
  <si>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</si>
  <si>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</si>
  <si>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</si>
  <si>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</si>
  <si>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</si>
  <si>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</si>
  <si>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</si>
  <si>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</si>
  <si>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</si>
  <si>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</si>
  <si>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</si>
  <si>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</si>
  <si>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</si>
  <si>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</si>
  <si>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</si>
  <si>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</si>
  <si>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</si>
  <si>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</si>
  <si>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</si>
  <si>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</si>
  <si>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</si>
  <si>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</si>
  <si>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</si>
  <si>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</si>
  <si>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</si>
  <si>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</si>
  <si>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</si>
  <si>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</si>
  <si>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</si>
  <si>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</si>
  <si>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</si>
  <si>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</si>
  <si>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</si>
  <si>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</si>
  <si>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</si>
  <si>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</si>
  <si>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</si>
  <si>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</si>
  <si>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</si>
  <si>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</si>
  <si>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</si>
  <si>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</si>
  <si>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</si>
  <si>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</si>
  <si>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</si>
  <si>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</si>
  <si>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</si>
  <si>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</si>
  <si>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</si>
  <si>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</si>
  <si>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</si>
  <si>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</si>
  <si>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</si>
  <si>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</si>
  <si>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</si>
  <si>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</si>
  <si>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</si>
  <si>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</si>
  <si>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</si>
  <si>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</si>
  <si>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</si>
  <si>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</si>
  <si>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</si>
  <si>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</si>
  <si>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</si>
  <si>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</si>
  <si>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</si>
  <si>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</si>
  <si>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</si>
  <si>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</si>
  <si>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</si>
  <si>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</si>
  <si>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</si>
  <si>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</si>
  <si>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</si>
  <si>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</si>
  <si>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</si>
  <si>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</si>
  <si>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</si>
  <si>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</si>
  <si>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</si>
  <si>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</si>
  <si>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</si>
  <si>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</si>
  <si>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</si>
  <si>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</si>
  <si>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</si>
  <si>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</si>
  <si>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</si>
  <si>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</si>
  <si>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</si>
  <si>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</si>
  <si>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</si>
  <si>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</si>
  <si>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</si>
  <si>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</si>
  <si>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</si>
  <si>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</si>
  <si>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</si>
  <si>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</si>
  <si>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</si>
  <si>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</si>
  <si>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</si>
  <si>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</si>
  <si>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</si>
  <si>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</si>
  <si>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</si>
  <si>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</si>
  <si>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</si>
  <si>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</si>
  <si>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</si>
  <si>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</si>
  <si>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</si>
  <si>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</si>
  <si>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</si>
  <si>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</si>
  <si>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</si>
  <si>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</si>
  <si>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</si>
  <si>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</si>
  <si>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</si>
  <si>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</si>
  <si>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</si>
  <si>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</si>
  <si>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</si>
  <si>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</si>
  <si>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</si>
  <si>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</si>
  <si>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</si>
  <si>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</si>
  <si>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</si>
  <si>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</si>
  <si>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</si>
  <si>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</si>
  <si>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</si>
  <si>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</si>
  <si>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</si>
  <si>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</si>
  <si>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</si>
  <si>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</si>
  <si>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</si>
  <si>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</si>
  <si>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</si>
  <si>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</si>
  <si>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</si>
  <si>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</si>
  <si>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</si>
  <si>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</si>
  <si>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</si>
  <si>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</si>
  <si>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</si>
  <si>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</si>
  <si>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</si>
  <si>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</si>
  <si>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</si>
  <si>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</si>
  <si>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</si>
  <si>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</si>
  <si>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</si>
  <si>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</si>
  <si>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</si>
  <si>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</si>
  <si>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</si>
  <si>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</si>
  <si>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</si>
  <si>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</si>
  <si>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</si>
  <si>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</si>
  <si>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</si>
  <si>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</si>
  <si>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</si>
  <si>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</si>
  <si>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</si>
  <si>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</si>
  <si>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</si>
  <si>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</si>
  <si>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</si>
  <si>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</si>
  <si>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</si>
  <si>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</si>
  <si>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</si>
  <si>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</si>
  <si>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</si>
  <si>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</si>
  <si>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</si>
  <si>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</si>
  <si>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</si>
  <si>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</si>
  <si>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</si>
  <si>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</si>
  <si>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</si>
  <si>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</si>
  <si>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</si>
  <si>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</si>
  <si>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</si>
  <si>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</si>
  <si>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</si>
  <si>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</si>
  <si>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</si>
  <si>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</si>
  <si>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</si>
  <si>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</si>
  <si>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</si>
  <si>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</si>
  <si>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</si>
  <si>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</si>
  <si>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</si>
  <si>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</si>
  <si>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</si>
  <si>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</si>
  <si>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</si>
  <si>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</si>
  <si>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</si>
  <si>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</si>
  <si>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</si>
  <si>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</si>
  <si>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</si>
  <si>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</si>
  <si>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</si>
  <si>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</si>
  <si>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</si>
  <si>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</si>
  <si>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</si>
  <si>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</si>
  <si>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</si>
  <si>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</si>
  <si>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</si>
  <si>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</si>
  <si>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</si>
  <si>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</si>
  <si>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</si>
  <si>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</si>
  <si>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</si>
  <si>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</si>
  <si>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</si>
  <si>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</si>
  <si>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</si>
  <si>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</si>
  <si>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</si>
  <si>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</si>
  <si>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</si>
  <si>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</si>
  <si>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</si>
  <si>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</si>
  <si>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</si>
  <si>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</si>
  <si>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</si>
  <si>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</si>
  <si>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</si>
  <si>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</si>
  <si>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</si>
  <si>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</si>
  <si>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</si>
  <si>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</si>
  <si>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</si>
  <si>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</si>
  <si>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</si>
  <si>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</si>
  <si>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</si>
  <si>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</si>
  <si>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</si>
  <si>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</si>
  <si>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</si>
  <si>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</si>
  <si>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</si>
  <si>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</si>
  <si>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</si>
  <si>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</si>
  <si>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</si>
  <si>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</si>
  <si>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</si>
  <si>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</si>
  <si>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</si>
  <si>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</si>
  <si>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</si>
  <si>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</si>
  <si>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</si>
  <si>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</si>
  <si>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</si>
  <si>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</si>
  <si>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</si>
  <si>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</si>
  <si>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</si>
  <si>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</si>
  <si>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</si>
  <si>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</si>
  <si>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</si>
  <si>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</si>
  <si>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</si>
  <si>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</si>
  <si>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</si>
  <si>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</si>
  <si>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</si>
  <si>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</si>
  <si>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</si>
  <si>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</si>
  <si>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</si>
  <si>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</si>
  <si>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</si>
  <si>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</si>
  <si>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</si>
  <si>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</si>
  <si>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</si>
  <si>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</si>
  <si>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</si>
  <si>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</si>
  <si>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</si>
  <si>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</si>
  <si>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</si>
  <si>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</si>
  <si>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</si>
  <si>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</si>
  <si>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</si>
  <si>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</si>
  <si>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</si>
  <si>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</si>
  <si>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</si>
  <si>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</si>
  <si>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</si>
  <si>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</si>
  <si>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</si>
  <si>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</si>
  <si>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</si>
  <si>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</si>
  <si>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</si>
  <si>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</si>
  <si>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</si>
  <si>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</si>
  <si>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</si>
  <si>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</si>
  <si>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</si>
  <si>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</si>
  <si>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</si>
  <si>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</si>
  <si>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</si>
  <si>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</si>
  <si>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</si>
  <si>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</si>
  <si>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</si>
  <si>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</si>
  <si>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</si>
  <si>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</si>
  <si>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</si>
  <si>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</si>
  <si>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</si>
  <si>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</si>
  <si>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</si>
  <si>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</si>
  <si>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</si>
  <si>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</si>
  <si>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</si>
  <si>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</si>
  <si>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</si>
  <si>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</si>
  <si>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</si>
  <si>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</si>
  <si>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</si>
  <si>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</si>
  <si>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</si>
  <si>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</si>
  <si>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</si>
  <si>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</si>
  <si>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</si>
  <si>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</si>
  <si>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</si>
  <si>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</si>
  <si>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</si>
  <si>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</si>
  <si>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</si>
  <si>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</si>
  <si>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</si>
  <si>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</si>
  <si>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</si>
  <si>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</si>
  <si>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</si>
  <si>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</si>
  <si>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</si>
  <si>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</si>
  <si>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</si>
  <si>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</si>
  <si>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</si>
  <si>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</si>
  <si>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</si>
  <si>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</si>
  <si>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</si>
  <si>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</si>
  <si>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</si>
  <si>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</si>
  <si>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</si>
  <si>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</si>
  <si>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</si>
  <si>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</si>
  <si>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</si>
  <si>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</si>
  <si>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</si>
  <si>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</si>
  <si>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</si>
  <si>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</si>
  <si>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</si>
  <si>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</si>
  <si>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</si>
  <si>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</si>
  <si>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</si>
  <si>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</si>
  <si>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</si>
  <si>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</si>
  <si>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</si>
  <si>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</si>
  <si>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</si>
  <si>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</si>
  <si>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</si>
  <si>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</si>
  <si>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</si>
  <si>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</si>
  <si>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</si>
  <si>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</si>
  <si>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</si>
  <si>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</si>
  <si>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</si>
  <si>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</si>
  <si>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</si>
  <si>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</si>
  <si>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</si>
  <si>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</si>
  <si>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</si>
  <si>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</si>
  <si>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</si>
  <si>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</si>
  <si>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</si>
  <si>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</si>
  <si>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</si>
  <si>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</si>
  <si>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</si>
  <si>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</si>
  <si>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</si>
  <si>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</si>
  <si>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</si>
  <si>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</si>
  <si>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</si>
  <si>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</si>
  <si>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</si>
  <si>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</si>
  <si>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</si>
  <si>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</si>
  <si>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</si>
  <si>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</si>
  <si>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</si>
  <si>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</si>
  <si>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</si>
  <si>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</si>
  <si>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</si>
  <si>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</si>
  <si>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</si>
  <si>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</si>
  <si>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</si>
  <si>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</si>
  <si>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</si>
  <si>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</si>
  <si>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</si>
  <si>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</si>
  <si>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</si>
  <si>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</si>
  <si>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</si>
  <si>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</si>
  <si>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</si>
  <si>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</si>
  <si>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</si>
  <si>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</si>
  <si>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</si>
  <si>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</si>
  <si>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</si>
  <si>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</si>
  <si>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</si>
  <si>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</si>
  <si>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</si>
  <si>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</si>
  <si>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</si>
  <si>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</si>
  <si>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</si>
  <si>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</si>
  <si>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</si>
  <si>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</si>
  <si>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</si>
  <si>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</si>
  <si>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</si>
  <si>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</si>
  <si>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</si>
  <si>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</si>
  <si>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</si>
  <si>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</si>
  <si>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</si>
  <si>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</si>
  <si>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</si>
  <si>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</si>
  <si>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</si>
  <si>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</si>
  <si>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</si>
  <si>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</si>
  <si>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</si>
  <si>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</si>
  <si>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</si>
  <si>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</si>
  <si>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</si>
  <si>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</si>
  <si>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</si>
  <si>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</si>
  <si>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</si>
  <si>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</si>
  <si>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</si>
  <si>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</si>
  <si>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</si>
  <si>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</si>
  <si>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</si>
  <si>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</si>
  <si>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</si>
  <si>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</si>
  <si>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</si>
  <si>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</si>
  <si>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</si>
  <si>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</si>
  <si>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</si>
  <si>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</si>
  <si>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</si>
  <si>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</si>
  <si>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</si>
  <si>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</si>
  <si>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</si>
  <si>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</si>
  <si>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</si>
  <si>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</si>
  <si>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</si>
  <si>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</si>
  <si>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</si>
  <si>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</si>
  <si>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</si>
  <si>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</si>
  <si>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</si>
  <si>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</si>
  <si>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</si>
  <si>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</si>
  <si>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</si>
  <si>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</si>
  <si>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</si>
  <si>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</si>
  <si>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</si>
  <si>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</si>
  <si>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</si>
  <si>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</si>
  <si>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</si>
  <si>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</si>
  <si>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</si>
  <si>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</si>
  <si>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</si>
  <si>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</si>
  <si>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</si>
  <si>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</si>
  <si>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</si>
  <si>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</si>
  <si>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</si>
  <si>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</si>
  <si>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</si>
  <si>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</si>
  <si>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</si>
  <si>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</si>
  <si>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</si>
  <si>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</si>
  <si>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</si>
  <si>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</si>
  <si>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</si>
  <si>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</si>
  <si>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</si>
  <si>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</si>
  <si>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</si>
  <si>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</si>
  <si>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</si>
  <si>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</si>
  <si>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</si>
  <si>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</si>
  <si>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</si>
  <si>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</si>
  <si>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</si>
  <si>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</si>
  <si>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</si>
  <si>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</si>
  <si>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</si>
  <si>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</si>
  <si>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</si>
  <si>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</si>
  <si>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</si>
  <si>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</si>
  <si>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</si>
  <si>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</si>
  <si>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</si>
  <si>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</si>
  <si>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</si>
  <si>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</si>
  <si>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</si>
  <si>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</si>
  <si>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</si>
  <si>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</si>
  <si>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</si>
  <si>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</si>
  <si>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</si>
  <si>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</si>
  <si>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</si>
  <si>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</si>
  <si>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</si>
  <si>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</si>
  <si>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</si>
  <si>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</si>
  <si>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</si>
  <si>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</si>
  <si>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</si>
  <si>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</si>
  <si>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</si>
  <si>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</si>
  <si>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</si>
  <si>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</si>
  <si>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</si>
  <si>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</si>
  <si>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</si>
  <si>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</si>
  <si>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</si>
  <si>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</si>
  <si>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</si>
  <si>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</si>
  <si>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</si>
  <si>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</si>
  <si>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</si>
  <si>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</si>
  <si>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</si>
  <si>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</si>
  <si>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</si>
  <si>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</si>
  <si>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</si>
  <si>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</si>
  <si>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</si>
  <si>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</si>
  <si>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</si>
  <si>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</si>
  <si>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</si>
  <si>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</si>
  <si>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</si>
  <si>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</si>
  <si>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</si>
  <si>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</si>
  <si>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</si>
  <si>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</si>
  <si>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</si>
  <si>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</si>
  <si>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</si>
  <si>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</si>
  <si>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</si>
  <si>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</si>
  <si>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</si>
  <si>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</si>
  <si>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</si>
  <si>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</si>
  <si>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</si>
  <si>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</si>
  <si>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</si>
  <si>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</si>
  <si>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</si>
  <si>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</si>
  <si>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</si>
  <si>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</si>
  <si>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</si>
  <si>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</si>
  <si>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</si>
  <si>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</si>
  <si>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</si>
  <si>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</si>
  <si>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</si>
  <si>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</si>
  <si>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</si>
  <si>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</si>
  <si>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</si>
  <si>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</si>
  <si>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</si>
  <si>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</si>
  <si>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</si>
  <si>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</si>
  <si>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</si>
  <si>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</si>
  <si>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</si>
  <si>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</si>
  <si>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</si>
  <si>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</si>
  <si>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</si>
  <si>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</si>
  <si>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</si>
  <si>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</si>
  <si>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</si>
  <si>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</si>
  <si>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</si>
  <si>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</si>
  <si>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</si>
  <si>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</si>
  <si>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</si>
  <si>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</si>
  <si>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</si>
  <si>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</si>
  <si>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</si>
  <si>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</si>
  <si>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</si>
  <si>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</si>
  <si>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</si>
  <si>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</si>
  <si>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</si>
  <si>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</si>
  <si>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</si>
  <si>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</si>
  <si>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</si>
  <si>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</si>
  <si>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</si>
  <si>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</si>
  <si>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</si>
  <si>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</si>
  <si>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</si>
  <si>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</si>
  <si>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</si>
  <si>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</si>
  <si>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</si>
  <si>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</si>
  <si>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</si>
  <si>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</si>
  <si>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</si>
  <si>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</si>
  <si>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</si>
  <si>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</si>
  <si>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</si>
  <si>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</si>
  <si>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</si>
  <si>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</si>
  <si>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</si>
  <si>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</si>
  <si>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</si>
  <si>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</si>
  <si>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</si>
  <si>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</si>
  <si>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</si>
  <si>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</si>
  <si>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</si>
  <si>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</si>
  <si>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</si>
  <si>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</si>
  <si>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</si>
  <si>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</si>
  <si>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</si>
  <si>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</si>
  <si>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</si>
  <si>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</si>
  <si>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</si>
  <si>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</si>
  <si>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</si>
  <si>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</si>
  <si>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</si>
  <si>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</si>
  <si>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</si>
  <si>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</si>
  <si>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</si>
  <si>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</si>
  <si>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</si>
  <si>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</si>
  <si>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</si>
  <si>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</si>
  <si>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</si>
  <si>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</si>
  <si>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</si>
  <si>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</si>
  <si>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</si>
  <si>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</si>
  <si>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</si>
  <si>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</si>
  <si>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</si>
  <si>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</si>
  <si>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</si>
  <si>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</si>
  <si>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</si>
  <si>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</si>
  <si>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</si>
  <si>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</si>
  <si>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</si>
  <si>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</si>
  <si>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</si>
  <si>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</si>
  <si>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</si>
  <si>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</si>
  <si>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</si>
  <si>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</si>
  <si>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</si>
  <si>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</si>
  <si>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</si>
  <si>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</si>
  <si>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</si>
  <si>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</si>
  <si>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</si>
  <si>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</si>
  <si>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</si>
  <si>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</si>
  <si>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</si>
  <si>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</si>
  <si>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</si>
  <si>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</si>
  <si>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</si>
  <si>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</si>
  <si>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</si>
  <si>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</si>
  <si>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</si>
  <si>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</si>
  <si>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</si>
  <si>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</si>
  <si>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</si>
  <si>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</si>
  <si>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</si>
  <si>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</si>
  <si>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</si>
  <si>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</si>
  <si>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</si>
  <si>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</si>
  <si>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</si>
  <si>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</si>
  <si>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</si>
  <si>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</si>
  <si>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</si>
  <si>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</si>
  <si>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</si>
  <si>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</si>
  <si>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</si>
  <si>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</si>
  <si>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</si>
  <si>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</si>
  <si>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</si>
  <si>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</si>
  <si>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</si>
  <si>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</si>
  <si>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</si>
  <si>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</si>
  <si>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</si>
  <si>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</si>
  <si>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</si>
  <si>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</si>
  <si>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</si>
  <si>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</si>
  <si>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</si>
  <si>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</si>
  <si>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</si>
  <si>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</si>
  <si>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</si>
  <si>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</si>
  <si>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</si>
  <si>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</si>
  <si>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</si>
  <si>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</si>
  <si>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</si>
  <si>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</si>
  <si>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</si>
  <si>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</si>
  <si>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</si>
  <si>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</si>
  <si>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</si>
  <si>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</si>
  <si>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</si>
  <si>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</si>
  <si>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</si>
  <si>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</si>
  <si>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</si>
  <si>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</si>
  <si>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</si>
  <si>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</si>
  <si>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</si>
  <si>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</si>
  <si>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</si>
  <si>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</si>
  <si>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</si>
  <si>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</si>
  <si>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</si>
  <si>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</si>
  <si>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</si>
  <si>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</si>
  <si>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</si>
  <si>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</si>
  <si>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</si>
  <si>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</si>
  <si>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</si>
  <si>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</si>
  <si>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</si>
  <si>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</si>
  <si>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</si>
  <si>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</si>
  <si>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</si>
  <si>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</si>
  <si>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</si>
  <si>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</si>
  <si>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</si>
  <si>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</si>
  <si>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</si>
  <si>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</si>
  <si>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</si>
  <si>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</si>
  <si>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</si>
  <si>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</si>
  <si>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</si>
  <si>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</si>
  <si>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</si>
  <si>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</si>
  <si>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</si>
  <si>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</si>
  <si>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</si>
  <si>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</si>
  <si>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</si>
  <si>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</si>
  <si>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</si>
  <si>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</si>
  <si>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</si>
  <si>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</si>
  <si>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</si>
  <si>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</si>
  <si>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</si>
  <si>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</si>
  <si>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</si>
  <si>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</si>
  <si>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</si>
  <si>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</si>
  <si>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</si>
  <si>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</si>
  <si>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</si>
  <si>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</si>
  <si>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</si>
  <si>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</si>
  <si>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</si>
  <si>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</si>
  <si>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</si>
  <si>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</si>
  <si>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</si>
  <si>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</si>
  <si>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</si>
  <si>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</si>
  <si>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</si>
  <si>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</si>
  <si>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</si>
  <si>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</si>
  <si>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</si>
  <si>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</si>
  <si>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</si>
  <si>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</si>
  <si>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</si>
  <si>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</si>
  <si>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</si>
  <si>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</si>
  <si>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</si>
  <si>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</si>
  <si>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</si>
  <si>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</si>
  <si>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</si>
  <si>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</si>
  <si>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</si>
  <si>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</si>
  <si>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</si>
  <si>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</si>
  <si>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</si>
  <si>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</si>
  <si>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</si>
  <si>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</si>
  <si>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</si>
  <si>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</si>
  <si>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</si>
  <si>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</si>
  <si>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</si>
  <si>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</si>
  <si>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</si>
  <si>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</si>
  <si>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</si>
  <si>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</si>
  <si>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</si>
  <si>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</si>
  <si>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</si>
  <si>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</si>
  <si>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</si>
  <si>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</si>
  <si>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</si>
  <si>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</si>
  <si>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</si>
  <si>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</si>
  <si>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</si>
  <si>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</si>
  <si>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</si>
  <si>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</si>
  <si>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</si>
  <si>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</si>
  <si>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</si>
  <si>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</si>
  <si>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</si>
  <si>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</si>
  <si>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</si>
  <si>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</si>
  <si>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</si>
  <si>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</si>
  <si>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</si>
  <si>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</si>
  <si>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</si>
  <si>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</si>
  <si>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</si>
  <si>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</si>
  <si>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</si>
  <si>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</si>
  <si>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</si>
  <si>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</si>
  <si>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</si>
  <si>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</si>
  <si>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</si>
  <si>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</si>
  <si>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</si>
  <si>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</si>
  <si>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</si>
  <si>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</si>
  <si>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</si>
  <si>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</si>
  <si>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</si>
  <si>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</si>
  <si>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</si>
  <si>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</si>
  <si>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</si>
  <si>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</si>
  <si>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</si>
  <si>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</si>
  <si>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</si>
  <si>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</si>
  <si>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</si>
  <si>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</si>
  <si>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</si>
  <si>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</si>
  <si>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</si>
  <si>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</si>
  <si>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</si>
  <si>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</si>
  <si>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</si>
  <si>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</si>
  <si>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</si>
  <si>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</si>
  <si>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</si>
  <si>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</si>
  <si>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</si>
  <si>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</si>
  <si>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</si>
  <si>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</si>
  <si>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</si>
  <si>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</si>
  <si>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</si>
  <si>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</si>
  <si>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</si>
  <si>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</si>
  <si>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</si>
  <si>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</si>
  <si>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</si>
  <si>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</si>
  <si>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</si>
  <si>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</si>
  <si>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</si>
  <si>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</si>
  <si>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</si>
  <si>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</si>
  <si>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</si>
  <si>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</si>
  <si>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</si>
  <si>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</si>
  <si>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</si>
  <si>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</si>
  <si>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</si>
  <si>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</si>
  <si>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</si>
  <si>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</si>
  <si>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</si>
  <si>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</si>
  <si>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</si>
  <si>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</si>
  <si>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</si>
  <si>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</si>
  <si>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</si>
  <si>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</si>
  <si>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</si>
  <si>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</si>
  <si>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</si>
  <si>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</si>
  <si>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</si>
  <si>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</si>
  <si>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</si>
  <si>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</si>
  <si>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</si>
  <si>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</si>
  <si>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</si>
  <si>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</si>
  <si>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</si>
  <si>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</si>
  <si>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</si>
  <si>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</si>
  <si>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</si>
  <si>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</si>
  <si>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</si>
  <si>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</si>
  <si>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</si>
  <si>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</si>
  <si>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</si>
  <si>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</si>
  <si>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</si>
  <si>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</si>
  <si>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</si>
  <si>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</si>
  <si>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</si>
  <si>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</si>
  <si>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</si>
  <si>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</si>
  <si>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</si>
  <si>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</si>
  <si>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</si>
  <si>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</si>
  <si>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</si>
  <si>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</si>
  <si>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</si>
  <si>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</si>
  <si>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</si>
  <si>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</si>
  <si>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</si>
  <si>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</si>
  <si>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</si>
  <si>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</si>
  <si>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</si>
  <si>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</si>
  <si>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</si>
  <si>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</si>
  <si>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</si>
  <si>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</si>
  <si>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</si>
  <si>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</si>
  <si>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</si>
  <si>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</si>
  <si>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</si>
  <si>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</si>
  <si>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</si>
  <si>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</si>
  <si>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</si>
  <si>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</si>
  <si>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</si>
  <si>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</si>
  <si>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</si>
  <si>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</si>
  <si>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</si>
  <si>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</si>
  <si>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</si>
  <si>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</si>
  <si>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</si>
  <si>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</si>
  <si>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</si>
  <si>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</si>
  <si>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</si>
  <si>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</si>
  <si>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</si>
  <si>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</si>
  <si>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</si>
  <si>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</si>
  <si>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</si>
  <si>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</si>
  <si>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</si>
  <si>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</si>
  <si>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</si>
  <si>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</si>
  <si>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</si>
  <si>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</si>
  <si>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</si>
  <si>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</si>
  <si>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</si>
  <si>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</si>
  <si>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</si>
  <si>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</si>
  <si>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</si>
  <si>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</si>
  <si>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</si>
  <si>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</si>
  <si>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</si>
  <si>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</si>
  <si>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</si>
  <si>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</si>
  <si>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</si>
  <si>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</si>
  <si>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</si>
  <si>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</si>
  <si>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</si>
  <si>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</si>
  <si>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</si>
  <si>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</si>
  <si>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</si>
  <si>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</si>
  <si>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</si>
  <si>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</si>
  <si>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</si>
  <si>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</si>
  <si>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</si>
  <si>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</si>
  <si>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</si>
  <si>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</si>
  <si>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</si>
  <si>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</si>
  <si>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</si>
  <si>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</si>
  <si>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</si>
  <si>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</si>
  <si>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</si>
  <si>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</si>
  <si>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</si>
  <si>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</si>
  <si>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</si>
  <si>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</si>
  <si>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</si>
  <si>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</si>
  <si>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</si>
  <si>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</si>
  <si>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</si>
  <si>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</si>
  <si>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</si>
  <si>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</si>
  <si>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</si>
  <si>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</si>
  <si>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</si>
  <si>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</si>
  <si>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</si>
  <si>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</si>
  <si>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</si>
  <si>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</si>
  <si>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</si>
  <si>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</si>
  <si>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</si>
  <si>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</si>
  <si>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</si>
  <si>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</si>
  <si>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</si>
  <si>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</si>
  <si>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</si>
  <si>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</si>
  <si>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</si>
  <si>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</si>
  <si>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</si>
  <si>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</si>
  <si>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</si>
  <si>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</si>
  <si>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</si>
  <si>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</si>
  <si>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</si>
  <si>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</si>
  <si>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</si>
  <si>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</si>
  <si>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</si>
  <si>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</si>
  <si>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</si>
  <si>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</si>
  <si>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</si>
  <si>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</si>
  <si>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</si>
  <si>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</si>
  <si>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</si>
  <si>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</si>
  <si>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</si>
  <si>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</si>
  <si>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</si>
  <si>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</si>
  <si>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</si>
  <si>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</si>
  <si>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</si>
  <si>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</si>
  <si>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</si>
  <si>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</si>
  <si>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</si>
  <si>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</si>
  <si>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</si>
  <si>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</si>
  <si>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</si>
  <si>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</si>
  <si>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</si>
  <si>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</si>
  <si>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</si>
  <si>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</si>
  <si>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</si>
  <si>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</si>
  <si>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</si>
  <si>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</si>
  <si>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</si>
  <si>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</si>
  <si>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</si>
  <si>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</si>
  <si>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</si>
  <si>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</si>
  <si>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</si>
  <si>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</si>
  <si>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</si>
  <si>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</si>
  <si>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</si>
  <si>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</si>
  <si>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</si>
  <si>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</si>
  <si>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</si>
  <si>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</si>
  <si>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</si>
  <si>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</si>
  <si>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</si>
  <si>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</si>
  <si>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</si>
  <si>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</si>
  <si>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</si>
  <si>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</si>
  <si>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</si>
  <si>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</si>
  <si>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</si>
  <si>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</si>
  <si>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</si>
  <si>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</si>
  <si>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</si>
  <si>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</si>
  <si>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</si>
  <si>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</si>
  <si>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</si>
  <si>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</si>
  <si>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</si>
  <si>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</si>
  <si>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</si>
  <si>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</si>
  <si>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</si>
  <si>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</si>
  <si>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</si>
  <si>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</si>
  <si>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</si>
  <si>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</si>
  <si>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</si>
  <si>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</si>
  <si>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</si>
  <si>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</si>
  <si>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</si>
  <si>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</si>
  <si>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</si>
  <si>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</si>
  <si>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</si>
  <si>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</si>
  <si>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</si>
  <si>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</si>
  <si>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</si>
  <si>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</si>
  <si>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</si>
  <si>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</si>
  <si>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</si>
  <si>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</si>
  <si>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</si>
  <si>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</si>
  <si>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</si>
  <si>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</si>
  <si>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</si>
  <si>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</si>
  <si>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</si>
  <si>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</si>
  <si>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</si>
  <si>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</si>
  <si>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</si>
  <si>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</si>
  <si>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</si>
  <si>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</si>
  <si>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</si>
  <si>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</si>
  <si>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</si>
  <si>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</si>
  <si>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</si>
  <si>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</si>
  <si>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</si>
  <si>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</si>
  <si>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</si>
  <si>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</si>
  <si>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</si>
  <si>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</si>
  <si>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</si>
  <si>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</si>
  <si>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</si>
  <si>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</si>
  <si>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</si>
  <si>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</si>
  <si>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</si>
  <si>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</si>
  <si>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</si>
  <si>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</si>
  <si>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</si>
  <si>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</si>
  <si>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</si>
  <si>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</si>
  <si>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</si>
  <si>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</si>
  <si>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</si>
  <si>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</si>
  <si>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</si>
  <si>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</si>
  <si>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</si>
  <si>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</si>
  <si>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</si>
  <si>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</si>
  <si>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</si>
  <si>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</si>
  <si>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</si>
  <si>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</si>
  <si>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</si>
  <si>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</si>
  <si>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</si>
  <si>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</si>
  <si>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</si>
  <si>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</si>
  <si>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</si>
  <si>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</si>
  <si>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</si>
  <si>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</si>
  <si>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</si>
  <si>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</si>
  <si>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</si>
  <si>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</si>
  <si>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</si>
  <si>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</si>
  <si>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</si>
  <si>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</si>
  <si>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</si>
  <si>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</si>
  <si>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</si>
  <si>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</si>
  <si>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</si>
  <si>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</si>
  <si>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</si>
  <si>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</si>
  <si>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</si>
  <si>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</si>
  <si>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</si>
  <si>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</si>
  <si>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</si>
  <si>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</si>
  <si>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</si>
  <si>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</si>
  <si>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</si>
  <si>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</si>
  <si>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</si>
  <si>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</si>
  <si>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</si>
  <si>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</si>
  <si>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</si>
  <si>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</si>
  <si>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</si>
  <si>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</si>
  <si>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</si>
  <si>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</si>
  <si>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</si>
  <si>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</si>
  <si>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</si>
  <si>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</si>
  <si>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</si>
  <si>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</si>
  <si>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</si>
  <si>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</si>
  <si>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</si>
  <si>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</si>
  <si>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</si>
  <si>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</si>
  <si>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</si>
  <si>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</si>
  <si>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</si>
  <si>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</si>
  <si>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</si>
  <si>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</si>
  <si>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</si>
  <si>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</si>
  <si>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</si>
  <si>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</si>
  <si>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</si>
  <si>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</si>
  <si>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</si>
  <si>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</si>
  <si>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</si>
  <si>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</si>
  <si>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</si>
  <si>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</si>
  <si>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</si>
  <si>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</si>
  <si>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</si>
  <si>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</si>
  <si>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</si>
  <si>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</si>
  <si>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</si>
  <si>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</si>
  <si>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</si>
  <si>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</si>
  <si>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</si>
  <si>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</si>
  <si>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</si>
  <si>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</si>
  <si>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</si>
  <si>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</si>
  <si>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</si>
  <si>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</si>
  <si>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</si>
  <si>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</si>
  <si>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</si>
  <si>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</si>
  <si>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</si>
  <si>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</si>
  <si>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</si>
  <si>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</si>
  <si>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</si>
  <si>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</si>
  <si>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</si>
  <si>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</si>
  <si>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</si>
  <si>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</si>
  <si>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</si>
  <si>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</si>
  <si>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</si>
  <si>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</si>
  <si>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</si>
  <si>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</si>
  <si>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</si>
  <si>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</si>
  <si>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</si>
  <si>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</si>
  <si>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</si>
  <si>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</si>
  <si>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</si>
  <si>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</si>
  <si>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</si>
  <si>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</si>
  <si>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</si>
  <si>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</si>
  <si>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</si>
  <si>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</si>
  <si>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</si>
  <si>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</si>
  <si>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</si>
  <si>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</si>
  <si>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</si>
  <si>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</si>
  <si>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</si>
  <si>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</si>
  <si>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</si>
  <si>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</si>
  <si>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</si>
  <si>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</si>
  <si>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</si>
  <si>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</si>
  <si>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</si>
  <si>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</si>
  <si>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</si>
  <si>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</si>
  <si>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</si>
  <si>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</si>
  <si>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</si>
  <si>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</si>
  <si>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</si>
  <si>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</si>
  <si>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</si>
  <si>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</si>
  <si>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</si>
  <si>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</si>
  <si>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</si>
  <si>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</si>
  <si>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</si>
  <si>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</si>
  <si>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</si>
  <si>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</si>
  <si>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</si>
  <si>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</si>
  <si>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</si>
  <si>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</si>
  <si>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</si>
  <si>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</si>
  <si>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</si>
  <si>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</si>
  <si>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</si>
  <si>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</si>
  <si>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</si>
  <si>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</si>
  <si>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</si>
  <si>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</si>
  <si>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</si>
  <si>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</si>
  <si>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</si>
  <si>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</si>
  <si>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</si>
  <si>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</si>
  <si>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</si>
  <si>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</si>
  <si>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</si>
  <si>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</si>
  <si>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</si>
  <si>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</si>
  <si>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</si>
  <si>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</si>
  <si>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</si>
  <si>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</si>
  <si>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</si>
  <si>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</si>
  <si>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</si>
  <si>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</si>
  <si>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</si>
  <si>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</si>
  <si>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</si>
  <si>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</si>
  <si>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</si>
  <si>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</si>
  <si>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</si>
  <si>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</si>
  <si>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</si>
  <si>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</si>
  <si>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</si>
  <si>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</si>
  <si>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</si>
  <si>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</si>
  <si>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</si>
  <si>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</si>
  <si>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</si>
  <si>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</si>
  <si>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</si>
  <si>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</si>
  <si>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</si>
  <si>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</si>
  <si>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</si>
  <si>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</si>
  <si>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</si>
  <si>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</si>
  <si>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</si>
  <si>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</si>
  <si>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</si>
  <si>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</si>
  <si>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</si>
  <si>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</si>
  <si>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</si>
  <si>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</si>
  <si>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</si>
  <si>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</si>
  <si>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</si>
  <si>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</si>
  <si>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</si>
  <si>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</si>
  <si>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</si>
  <si>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</si>
  <si>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</si>
  <si>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</si>
  <si>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</si>
  <si>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</si>
  <si>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</si>
  <si>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</si>
  <si>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</si>
  <si>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</si>
  <si>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</si>
  <si>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</si>
  <si>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</si>
  <si>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</si>
  <si>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</si>
  <si>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</si>
  <si>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</si>
  <si>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</si>
  <si>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</si>
  <si>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</si>
  <si>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</si>
  <si>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</si>
  <si>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</si>
  <si>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</si>
  <si>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</si>
  <si>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</si>
  <si>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</si>
  <si>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</si>
  <si>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</si>
  <si>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</si>
  <si>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</si>
  <si>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</si>
  <si>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</si>
  <si>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</si>
  <si>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</si>
  <si>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</si>
  <si>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</si>
  <si>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</si>
  <si>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</si>
  <si>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</si>
  <si>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</si>
  <si>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</si>
  <si>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</si>
  <si>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</si>
  <si>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</si>
  <si>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</si>
  <si>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</si>
  <si>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</si>
  <si>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</si>
  <si>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</si>
  <si>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</si>
  <si>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</si>
  <si>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</si>
  <si>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</si>
  <si>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</si>
  <si>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</si>
  <si>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</si>
  <si>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</si>
  <si>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</si>
  <si>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</si>
  <si>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</si>
  <si>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</si>
  <si>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</si>
  <si>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</si>
  <si>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</si>
  <si>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</si>
  <si>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</si>
  <si>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</si>
  <si>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</si>
  <si>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</si>
  <si>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</si>
  <si>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</si>
  <si>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</si>
  <si>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</si>
  <si>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</si>
  <si>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</si>
  <si>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</si>
  <si>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</si>
  <si>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</si>
  <si>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</si>
  <si>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</si>
  <si>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</si>
  <si>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</si>
  <si>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</si>
  <si>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</si>
  <si>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</si>
  <si>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</si>
  <si>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</si>
  <si>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</si>
  <si>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</si>
  <si>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</si>
  <si>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</si>
  <si>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</si>
  <si>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</si>
  <si>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</si>
  <si>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</si>
  <si>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</si>
  <si>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</si>
  <si>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</si>
  <si>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</si>
  <si>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</si>
  <si>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</si>
  <si>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</si>
  <si>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</si>
  <si>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</si>
  <si>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</si>
  <si>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</si>
  <si>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</si>
  <si>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</si>
  <si>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</si>
  <si>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</si>
  <si>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</si>
  <si>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</si>
  <si>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</si>
  <si>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</si>
  <si>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</si>
  <si>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</si>
  <si>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</si>
  <si>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</si>
  <si>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</si>
  <si>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</si>
  <si>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</si>
  <si>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</si>
  <si>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</si>
  <si>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</si>
  <si>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</si>
  <si>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</si>
  <si>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</si>
  <si>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</si>
  <si>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</si>
  <si>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</si>
  <si>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</si>
  <si>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</si>
  <si>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</si>
  <si>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</si>
  <si>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</si>
  <si>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</si>
  <si>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</si>
  <si>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</si>
  <si>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</si>
  <si>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</si>
  <si>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</si>
  <si>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</si>
  <si>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</si>
  <si>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</si>
  <si>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</si>
  <si>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</si>
  <si>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</si>
  <si>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</si>
  <si>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</si>
  <si>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</si>
  <si>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</si>
  <si>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</si>
  <si>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</si>
  <si>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</si>
  <si>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</si>
  <si>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</si>
  <si>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</si>
  <si>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</si>
  <si>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</si>
  <si>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</si>
  <si>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</si>
  <si>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</si>
  <si>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</si>
  <si>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</si>
  <si>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</si>
  <si>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</si>
  <si>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</si>
  <si>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</si>
  <si>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</si>
  <si>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</si>
  <si>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</si>
  <si>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</si>
  <si>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</si>
  <si>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</si>
  <si>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</si>
  <si>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</si>
  <si>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</si>
  <si>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</si>
  <si>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</si>
  <si>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</si>
  <si>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</si>
  <si>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</si>
  <si>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</si>
  <si>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</si>
  <si>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</si>
  <si>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</si>
  <si>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</si>
  <si>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</si>
  <si>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</si>
  <si>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</si>
  <si>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</si>
  <si>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</si>
  <si>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</si>
  <si>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</si>
  <si>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</si>
  <si>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</si>
  <si>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</si>
  <si>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</si>
  <si>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</si>
  <si>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</si>
  <si>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</si>
  <si>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</si>
  <si>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</si>
  <si>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</si>
  <si>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</si>
  <si>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</si>
  <si>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</si>
  <si>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</si>
  <si>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</si>
  <si>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</si>
  <si>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</si>
  <si>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</si>
  <si>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</si>
  <si>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</si>
  <si>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</si>
  <si>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</si>
  <si>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</si>
  <si>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</si>
  <si>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</si>
  <si>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</si>
  <si>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</si>
  <si>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</si>
  <si>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</si>
  <si>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</si>
  <si>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</si>
  <si>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</si>
  <si>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</si>
  <si>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</si>
  <si>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</si>
  <si>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</si>
  <si>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</si>
  <si>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</si>
  <si>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</si>
  <si>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</si>
  <si>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</si>
  <si>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</si>
  <si>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</si>
  <si>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</si>
  <si>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</si>
  <si>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</si>
  <si>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</si>
  <si>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</si>
  <si>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</si>
  <si>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</si>
  <si>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</si>
  <si>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</si>
  <si>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</si>
  <si>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</si>
  <si>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</si>
  <si>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</si>
  <si>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</si>
  <si>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</si>
  <si>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</si>
  <si>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</si>
  <si>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</si>
  <si>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</si>
  <si>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</si>
  <si>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</si>
  <si>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</si>
  <si>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</si>
  <si>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</si>
  <si>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</si>
  <si>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</si>
  <si>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</si>
  <si>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</si>
  <si>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</si>
  <si>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</si>
  <si>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</si>
  <si>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</si>
  <si>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</si>
  <si>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</si>
  <si>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</si>
  <si>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</si>
  <si>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</si>
  <si>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</si>
  <si>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</si>
  <si>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</si>
  <si>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</si>
  <si>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</si>
  <si>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</si>
  <si>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</si>
  <si>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</si>
  <si>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</si>
  <si>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</si>
  <si>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</si>
  <si>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</si>
  <si>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</si>
  <si>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</si>
  <si>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</si>
  <si>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</si>
  <si>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</si>
  <si>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</si>
  <si>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</si>
  <si>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</si>
  <si>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</si>
  <si>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</si>
  <si>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</si>
  <si>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</si>
  <si>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</si>
  <si>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</si>
  <si>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</si>
  <si>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</si>
  <si>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</si>
  <si>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</si>
  <si>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</si>
  <si>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</si>
  <si>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</si>
  <si>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</si>
  <si>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</si>
  <si>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</si>
  <si>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</si>
  <si>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</si>
  <si>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</si>
  <si>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</si>
  <si>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</si>
  <si>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</si>
  <si>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</si>
  <si>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</si>
  <si>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</si>
  <si>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</si>
  <si>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</si>
  <si>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</si>
  <si>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</si>
  <si>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</si>
  <si>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</si>
  <si>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</si>
  <si>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</si>
  <si>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</si>
  <si>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</si>
  <si>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</si>
  <si>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</si>
  <si>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</si>
  <si>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</si>
  <si>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</si>
  <si>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</si>
  <si>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</si>
  <si>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</si>
  <si>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</si>
  <si>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</si>
  <si>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</si>
  <si>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</si>
  <si>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</si>
  <si>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</si>
  <si>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</si>
  <si>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</si>
  <si>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</si>
  <si>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</si>
  <si>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</si>
  <si>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</si>
  <si>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</si>
  <si>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</si>
  <si>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</si>
  <si>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</si>
  <si>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</si>
  <si>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</si>
  <si>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</si>
  <si>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</si>
  <si>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</si>
  <si>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</si>
  <si>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</si>
  <si>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</si>
  <si>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</si>
  <si>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</si>
  <si>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</si>
  <si>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</si>
  <si>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</si>
  <si>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</si>
  <si>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</si>
  <si>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</si>
  <si>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</si>
  <si>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</si>
  <si>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</si>
  <si>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</si>
  <si>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</si>
  <si>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</si>
  <si>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</si>
  <si>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</si>
  <si>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</si>
  <si>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</si>
  <si>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</si>
  <si>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</si>
  <si>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</si>
  <si>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</si>
  <si>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</si>
  <si>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</si>
  <si>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</si>
  <si>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</si>
  <si>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</si>
  <si>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</si>
  <si>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</si>
  <si>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</si>
  <si>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</si>
  <si>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</si>
  <si>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</si>
  <si>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</si>
  <si>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</si>
  <si>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</si>
  <si>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</si>
  <si>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</si>
  <si>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</si>
  <si>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</si>
  <si>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</si>
  <si>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</si>
  <si>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</si>
  <si>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</si>
  <si>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</si>
  <si>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</si>
  <si>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</si>
  <si>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</si>
  <si>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</si>
  <si>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</si>
  <si>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</si>
  <si>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</si>
  <si>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</si>
  <si>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</si>
  <si>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</si>
  <si>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</si>
  <si>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</si>
  <si>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</si>
  <si>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</si>
  <si>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</si>
  <si>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</si>
  <si>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</si>
  <si>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</si>
  <si>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</si>
  <si>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</si>
  <si>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</si>
  <si>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</si>
  <si>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</si>
  <si>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</si>
  <si>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</si>
  <si>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</si>
  <si>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</si>
  <si>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</si>
  <si>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</si>
  <si>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</si>
  <si>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</si>
  <si>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</si>
  <si>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</si>
  <si>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</si>
  <si>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</si>
  <si>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</si>
  <si>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</si>
  <si>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</si>
  <si>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</si>
  <si>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</si>
  <si>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</si>
  <si>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</si>
  <si>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</si>
  <si>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</si>
  <si>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</si>
  <si>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</si>
  <si>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</si>
  <si>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</si>
  <si>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</si>
  <si>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</si>
  <si>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</si>
  <si>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</si>
  <si>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</si>
  <si>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</si>
  <si>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</si>
  <si>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</si>
  <si>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</si>
  <si>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</si>
  <si>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</si>
  <si>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</si>
  <si>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</si>
  <si>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</si>
  <si>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</si>
  <si>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</si>
  <si>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</si>
  <si>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</si>
  <si>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</si>
  <si>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</si>
  <si>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</si>
  <si>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</si>
  <si>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</si>
  <si>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</si>
  <si>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</si>
  <si>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</si>
  <si>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</si>
  <si>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</si>
  <si>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</si>
  <si>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</si>
  <si>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</si>
  <si>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</si>
  <si>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</si>
  <si>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</si>
  <si>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</si>
  <si>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</si>
  <si>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</si>
  <si>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</si>
  <si>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</si>
  <si>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</si>
  <si>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</si>
  <si>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</si>
  <si>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</si>
  <si>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</si>
  <si>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</si>
  <si>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</si>
  <si>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</si>
  <si>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</si>
  <si>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</si>
  <si>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</si>
  <si>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</si>
  <si>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</si>
  <si>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</si>
  <si>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</si>
  <si>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</si>
  <si>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</si>
  <si>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</si>
  <si>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</si>
  <si>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</si>
  <si>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</si>
  <si>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</si>
  <si>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</si>
  <si>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</si>
  <si>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</si>
  <si>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</si>
  <si>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</si>
  <si>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</si>
  <si>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</si>
  <si>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</si>
  <si>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</si>
  <si>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</si>
  <si>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</si>
  <si>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</si>
  <si>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</si>
  <si>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</si>
  <si>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</si>
  <si>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</si>
  <si>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</si>
  <si>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</si>
  <si>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</si>
  <si>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</si>
  <si>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</si>
  <si>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</si>
  <si>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</si>
  <si>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</si>
  <si>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</si>
  <si>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</si>
  <si>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</si>
  <si>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</si>
  <si>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</si>
  <si>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</si>
  <si>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</si>
  <si>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</si>
  <si>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</si>
  <si>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</si>
  <si>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</si>
  <si>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</si>
  <si>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</si>
  <si>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</si>
  <si>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</si>
  <si>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</si>
  <si>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</si>
  <si>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</si>
  <si>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</si>
  <si>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</si>
  <si>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</si>
  <si>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</si>
  <si>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</si>
  <si>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</si>
  <si>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</si>
  <si>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</si>
  <si>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</si>
  <si>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</si>
  <si>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</si>
  <si>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</si>
  <si>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</si>
  <si>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</si>
  <si>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</si>
  <si>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</si>
  <si>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</si>
  <si>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</si>
  <si>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</si>
  <si>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</si>
  <si>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</si>
  <si>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</si>
  <si>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</si>
  <si>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</si>
  <si>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</si>
  <si>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</si>
  <si>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</si>
  <si>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</si>
  <si>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</si>
  <si>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</si>
  <si>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</si>
  <si>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</si>
  <si>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</si>
  <si>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</si>
  <si>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</si>
  <si>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</si>
  <si>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</si>
  <si>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</si>
  <si>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</si>
  <si>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</si>
  <si>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</si>
  <si>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</si>
  <si>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</si>
  <si>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</si>
  <si>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</si>
  <si>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</si>
  <si>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</si>
  <si>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</si>
  <si>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</si>
  <si>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</si>
  <si>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</si>
  <si>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</si>
  <si>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</si>
  <si>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</si>
  <si>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</si>
  <si>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</si>
  <si>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</si>
  <si>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</si>
  <si>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</si>
  <si>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</si>
  <si>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</si>
  <si>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</si>
  <si>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</si>
  <si>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</si>
  <si>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</si>
  <si>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</si>
  <si>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</si>
  <si>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</si>
  <si>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</si>
  <si>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</si>
  <si>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</si>
  <si>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</si>
  <si>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</si>
  <si>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</si>
  <si>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</si>
  <si>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</si>
  <si>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</si>
  <si>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</si>
  <si>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</si>
  <si>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</si>
  <si>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</si>
  <si>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</si>
  <si>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</si>
  <si>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</si>
  <si>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</si>
  <si>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</si>
  <si>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</si>
  <si>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</si>
  <si>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</si>
  <si>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</si>
  <si>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</si>
  <si>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</si>
  <si>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</si>
  <si>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</si>
  <si>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</si>
  <si>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</si>
  <si>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</si>
  <si>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</si>
  <si>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</si>
  <si>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</si>
  <si>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</si>
  <si>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</si>
  <si>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</si>
  <si>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</si>
  <si>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</si>
  <si>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</si>
  <si>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</si>
  <si>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</si>
  <si>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</si>
  <si>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</si>
  <si>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</si>
  <si>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</si>
  <si>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</si>
  <si>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</si>
  <si>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</si>
  <si>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</si>
  <si>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</si>
  <si>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</si>
  <si>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</si>
  <si>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</si>
  <si>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</si>
  <si>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</si>
  <si>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</si>
  <si>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</si>
  <si>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</si>
  <si>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</si>
  <si>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</si>
  <si>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</si>
  <si>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</si>
  <si>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</si>
  <si>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</si>
  <si>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</si>
  <si>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</si>
  <si>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</si>
  <si>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</si>
  <si>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</si>
  <si>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</si>
  <si>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</si>
  <si>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</si>
  <si>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</si>
  <si>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</si>
  <si>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</si>
  <si>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</si>
  <si>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</si>
  <si>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</si>
  <si>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</si>
  <si>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</si>
  <si>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</si>
  <si>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</si>
  <si>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</si>
  <si>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</si>
  <si>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</si>
  <si>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</si>
  <si>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</si>
  <si>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</si>
  <si>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</si>
  <si>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</si>
  <si>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</si>
  <si>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</si>
  <si>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</si>
  <si>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</si>
  <si>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</si>
  <si>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</si>
  <si>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</si>
  <si>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</si>
  <si>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</si>
  <si>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</si>
  <si>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</si>
  <si>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</si>
  <si>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</si>
  <si>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</si>
  <si>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</si>
  <si>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</si>
  <si>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</si>
  <si>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</si>
  <si>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</si>
  <si>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</si>
  <si>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</si>
  <si>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</si>
  <si>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</si>
  <si>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</si>
  <si>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</si>
  <si>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</si>
  <si>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</si>
  <si>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</si>
  <si>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</si>
  <si>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</si>
  <si>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</si>
  <si>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</si>
  <si>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</si>
  <si>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</si>
  <si>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</si>
  <si>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</si>
  <si>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</si>
  <si>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</si>
  <si>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</si>
  <si>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</si>
  <si>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</si>
  <si>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</si>
  <si>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</si>
  <si>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</si>
  <si>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</si>
  <si>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</si>
  <si>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</si>
  <si>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</si>
  <si>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</si>
  <si>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</si>
  <si>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</si>
  <si>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</si>
  <si>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</si>
  <si>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</si>
  <si>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</si>
  <si>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</si>
  <si>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</si>
  <si>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</si>
  <si>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</si>
  <si>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</si>
  <si>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</si>
  <si>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</si>
  <si>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</si>
  <si>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</si>
  <si>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</si>
  <si>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</si>
  <si>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</si>
  <si>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</si>
  <si>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</si>
  <si>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</si>
  <si>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</si>
  <si>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</si>
  <si>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</si>
  <si>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</si>
  <si>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</si>
  <si>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</si>
  <si>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</si>
  <si>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</si>
  <si>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</si>
  <si>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</si>
  <si>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</si>
  <si>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</si>
  <si>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</si>
  <si>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</si>
  <si>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</si>
  <si>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</si>
  <si>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</si>
  <si>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</si>
  <si>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</si>
  <si>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</si>
  <si>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</si>
  <si>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</si>
  <si>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</si>
  <si>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</si>
  <si>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</si>
  <si>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</si>
  <si>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</si>
  <si>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</si>
  <si>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</si>
  <si>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</si>
  <si>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</si>
  <si>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</si>
  <si>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</si>
  <si>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</si>
  <si>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</si>
  <si>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</si>
  <si>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</si>
  <si>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</si>
  <si>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</si>
  <si>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</si>
  <si>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</si>
  <si>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</si>
  <si>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</si>
  <si>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</si>
  <si>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</si>
  <si>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</si>
  <si>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</si>
  <si>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</si>
  <si>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</si>
  <si>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</si>
  <si>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</si>
  <si>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</si>
  <si>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</si>
  <si>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</si>
  <si>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</si>
  <si>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</si>
  <si>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</si>
  <si>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</si>
  <si>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</si>
  <si>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</si>
  <si>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</si>
  <si>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</si>
  <si>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</si>
  <si>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</si>
  <si>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</si>
  <si>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</si>
  <si>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</si>
  <si>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</si>
  <si>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</si>
  <si>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</si>
  <si>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</si>
  <si>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</si>
  <si>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</si>
  <si>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</si>
  <si>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</si>
  <si>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</si>
  <si>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</si>
  <si>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</si>
  <si>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</si>
  <si>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</si>
  <si>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</si>
  <si>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</si>
  <si>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</si>
  <si>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</si>
  <si>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</si>
  <si>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</si>
  <si>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</si>
  <si>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</si>
  <si>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</si>
  <si>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</si>
  <si>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</si>
  <si>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</si>
  <si>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</si>
  <si>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</si>
  <si>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</si>
  <si>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</si>
  <si>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</si>
  <si>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</si>
  <si>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</si>
  <si>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</si>
  <si>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</si>
  <si>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</si>
  <si>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</si>
  <si>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</si>
  <si>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</si>
  <si>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</si>
  <si>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</si>
  <si>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</si>
  <si>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</si>
  <si>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</si>
  <si>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</si>
  <si>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</si>
  <si>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</si>
  <si>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</si>
  <si>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</si>
  <si>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</si>
  <si>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</si>
  <si>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</si>
  <si>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</si>
  <si>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</si>
  <si>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</si>
  <si>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</si>
  <si>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</si>
  <si>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</si>
  <si>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</si>
  <si>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</si>
  <si>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</si>
  <si>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</si>
  <si>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</si>
  <si>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</si>
  <si>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</si>
  <si>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</si>
  <si>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</si>
  <si>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</si>
  <si>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</si>
  <si>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</si>
  <si>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</si>
  <si>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</si>
  <si>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</si>
  <si>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</si>
  <si>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</si>
  <si>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</si>
  <si>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</si>
  <si>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</si>
  <si>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</si>
  <si>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</si>
  <si>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</si>
  <si>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</si>
  <si>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</si>
  <si>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</si>
  <si>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</si>
  <si>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</si>
  <si>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</si>
  <si>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</si>
  <si>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</si>
  <si>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</si>
  <si>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</si>
  <si>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</si>
  <si>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</si>
  <si>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</si>
  <si>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</si>
  <si>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</si>
  <si>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</si>
  <si>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</si>
  <si>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</si>
  <si>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</si>
  <si>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</si>
  <si>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</si>
  <si>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</si>
  <si>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</si>
  <si>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</si>
  <si>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</si>
  <si>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</si>
  <si>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</si>
  <si>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</si>
  <si>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</si>
  <si>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</si>
  <si>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</si>
  <si>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</si>
  <si>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</si>
  <si>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</si>
  <si>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</si>
  <si>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</si>
  <si>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</si>
  <si>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</si>
  <si>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</si>
  <si>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</si>
  <si>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</si>
  <si>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</si>
  <si>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</si>
  <si>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</si>
  <si>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</si>
  <si>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</si>
  <si>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</si>
  <si>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</si>
  <si>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</si>
  <si>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</si>
  <si>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</si>
  <si>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</si>
  <si>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</si>
  <si>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</si>
  <si>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</si>
  <si>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</si>
  <si>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</si>
  <si>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</si>
  <si>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</si>
  <si>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</si>
  <si>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</si>
  <si>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</si>
  <si>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</si>
  <si>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</si>
  <si>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</si>
  <si>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</si>
  <si>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</si>
  <si>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</si>
  <si>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</si>
  <si>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</si>
  <si>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</si>
  <si>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</si>
  <si>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</si>
  <si>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</si>
  <si>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</si>
  <si>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</si>
  <si>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</si>
  <si>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</si>
  <si>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</si>
  <si>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</si>
  <si>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</si>
  <si>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</si>
  <si>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</si>
  <si>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</si>
  <si>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</si>
  <si>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</si>
  <si>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</si>
  <si>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</si>
  <si>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</si>
  <si>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</si>
  <si>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</si>
  <si>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</si>
  <si>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</si>
  <si>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</si>
  <si>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</si>
  <si>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</si>
  <si>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</si>
  <si>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</si>
  <si>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</si>
  <si>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</si>
  <si>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</si>
  <si>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</si>
  <si>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</si>
  <si>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</si>
  <si>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</si>
  <si>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</si>
  <si>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</si>
  <si>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</si>
  <si>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</si>
  <si>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</si>
  <si>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</si>
  <si>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</si>
  <si>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</si>
  <si>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</si>
  <si>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</si>
  <si>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</si>
  <si>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</si>
  <si>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</si>
  <si>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</si>
  <si>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</si>
  <si>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</si>
  <si>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</si>
  <si>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</si>
  <si>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</si>
  <si>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</si>
  <si>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</si>
  <si>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</si>
  <si>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</si>
  <si>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</si>
  <si>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</si>
  <si>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</si>
  <si>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</si>
  <si>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</si>
  <si>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</si>
  <si>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</si>
  <si>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</si>
  <si>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</si>
  <si>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</si>
  <si>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</si>
  <si>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</si>
  <si>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</si>
  <si>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</si>
  <si>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</si>
  <si>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</si>
  <si>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</si>
  <si>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</si>
  <si>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</si>
  <si>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</si>
  <si>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</si>
  <si>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</si>
  <si>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</si>
  <si>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</si>
  <si>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</si>
  <si>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</si>
  <si>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</si>
  <si>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</si>
  <si>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</si>
  <si>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</si>
  <si>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</si>
  <si>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</si>
  <si>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</si>
  <si>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</si>
  <si>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</si>
  <si>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</si>
  <si>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</si>
  <si>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</si>
  <si>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</si>
  <si>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</si>
  <si>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</si>
  <si>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</si>
  <si>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</si>
  <si>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</si>
  <si>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</si>
  <si>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</si>
  <si>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</si>
  <si>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</si>
  <si>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</si>
  <si>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</si>
  <si>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</si>
  <si>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</si>
  <si>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</si>
  <si>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</si>
  <si>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</si>
  <si>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</si>
  <si>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</si>
  <si>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</si>
  <si>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</si>
  <si>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</si>
  <si>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</si>
  <si>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</si>
  <si>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</si>
  <si>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</si>
  <si>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</si>
  <si>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</si>
  <si>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</si>
  <si>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</si>
  <si>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</si>
  <si>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</si>
  <si>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</si>
  <si>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</si>
  <si>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</si>
  <si>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</si>
  <si>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</si>
  <si>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</si>
  <si>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</si>
  <si>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</si>
  <si>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</si>
  <si>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</si>
  <si>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</si>
  <si>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</si>
  <si>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</si>
  <si>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</si>
  <si>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</si>
  <si>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</si>
  <si>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</si>
  <si>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</si>
  <si>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</si>
  <si>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</si>
  <si>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</si>
  <si>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</si>
  <si>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</si>
  <si>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</si>
  <si>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</si>
  <si>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</si>
  <si>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</si>
  <si>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</si>
  <si>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</si>
  <si>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</si>
  <si>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</si>
  <si>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</si>
  <si>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</si>
  <si>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</si>
  <si>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</si>
  <si>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</si>
  <si>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</si>
  <si>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</si>
  <si>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</si>
  <si>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</si>
  <si>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</si>
  <si>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</si>
  <si>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</si>
  <si>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</si>
  <si>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</si>
  <si>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</si>
  <si>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</si>
  <si>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</si>
  <si>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</si>
  <si>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</si>
  <si>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</si>
  <si>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</si>
  <si>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</si>
  <si>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</si>
  <si>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</si>
  <si>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</si>
  <si>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</si>
  <si>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</si>
  <si>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</si>
  <si>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</si>
  <si>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</si>
  <si>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</si>
  <si>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</si>
  <si>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</si>
  <si>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</si>
  <si>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</si>
  <si>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</si>
  <si>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</si>
  <si>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</si>
  <si>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</si>
  <si>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</si>
  <si>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</si>
  <si>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</si>
  <si>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</si>
  <si>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</si>
  <si>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</si>
  <si>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</si>
  <si>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</si>
  <si>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</si>
  <si>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</si>
  <si>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</si>
  <si>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</si>
  <si>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</si>
  <si>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</si>
  <si>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</si>
  <si>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</si>
  <si>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</si>
  <si>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</si>
  <si>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</si>
  <si>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</si>
  <si>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</si>
  <si>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</si>
  <si>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</si>
  <si>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</si>
  <si>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</si>
  <si>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</si>
  <si>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</si>
  <si>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</si>
  <si>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</si>
  <si>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</si>
  <si>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</si>
  <si>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</si>
  <si>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</si>
  <si>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</si>
  <si>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</si>
  <si>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</si>
  <si>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</si>
  <si>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</si>
  <si>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</si>
  <si>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</si>
  <si>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</si>
  <si>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</si>
  <si>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</si>
  <si>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</si>
  <si>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</si>
  <si>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</si>
  <si>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</si>
  <si>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</si>
  <si>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</si>
  <si>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</si>
  <si>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</si>
  <si>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</si>
  <si>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</si>
  <si>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</si>
  <si>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</si>
  <si>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</si>
  <si>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</si>
  <si>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</si>
  <si>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</si>
  <si>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</si>
  <si>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</si>
  <si>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</si>
  <si>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</si>
  <si>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</si>
  <si>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</si>
  <si>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</si>
  <si>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</si>
  <si>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</si>
  <si>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</si>
  <si>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</si>
  <si>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</si>
  <si>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</si>
  <si>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</si>
  <si>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</si>
  <si>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</si>
  <si>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</si>
  <si>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</si>
  <si>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</si>
  <si>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</si>
  <si>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</si>
  <si>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</si>
  <si>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</si>
  <si>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</si>
  <si>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</si>
  <si>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</si>
  <si>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</si>
  <si>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</si>
  <si>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</si>
  <si>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</si>
  <si>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</si>
  <si>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</si>
  <si>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</si>
  <si>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</si>
  <si>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</si>
  <si>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</si>
  <si>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</si>
  <si>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</si>
  <si>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</si>
  <si>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</si>
  <si>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</si>
  <si>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</si>
  <si>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</si>
  <si>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</si>
  <si>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</si>
  <si>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</si>
  <si>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</si>
  <si>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</si>
  <si>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</si>
  <si>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</si>
  <si>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</si>
  <si>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</si>
  <si>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</si>
  <si>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</si>
  <si>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</si>
  <si>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</si>
  <si>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</si>
  <si>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</si>
  <si>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</si>
  <si>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</si>
  <si>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</si>
  <si>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</si>
  <si>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</si>
  <si>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</si>
  <si>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</si>
  <si>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</si>
  <si>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</si>
  <si>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</si>
  <si>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</si>
  <si>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</si>
  <si>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</si>
  <si>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</si>
  <si>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</si>
  <si>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</si>
  <si>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</si>
  <si>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</si>
  <si>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</si>
  <si>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</si>
  <si>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</si>
  <si>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</si>
  <si>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</si>
  <si>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</si>
  <si>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</si>
  <si>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</si>
  <si>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</si>
  <si>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</si>
  <si>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</si>
  <si>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</si>
  <si>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</si>
  <si>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</si>
  <si>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</si>
  <si>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</si>
  <si>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</si>
  <si>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</si>
  <si>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</si>
  <si>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</si>
  <si>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</si>
  <si>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</si>
  <si>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</si>
  <si>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</si>
  <si>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</si>
  <si>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</si>
  <si>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</si>
  <si>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</si>
  <si>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</si>
  <si>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</si>
  <si>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</si>
  <si>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</si>
  <si>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</si>
  <si>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</si>
  <si>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</si>
  <si>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</si>
  <si>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</si>
  <si>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</si>
  <si>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</si>
  <si>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</si>
  <si>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</si>
  <si>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</si>
  <si>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</si>
  <si>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</si>
  <si>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</si>
  <si>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</si>
  <si>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</si>
  <si>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</si>
  <si>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</si>
  <si>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</si>
  <si>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</si>
  <si>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</si>
  <si>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</si>
  <si>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</si>
  <si>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</si>
  <si>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</si>
  <si>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</si>
  <si>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</si>
  <si>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</si>
  <si>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</si>
  <si>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</si>
  <si>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</si>
  <si>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</si>
  <si>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</si>
  <si>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</si>
  <si>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</si>
  <si>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</si>
  <si>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</si>
  <si>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</si>
  <si>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</si>
  <si>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</si>
  <si>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</si>
  <si>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</si>
  <si>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</si>
  <si>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</si>
  <si>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</si>
  <si>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</si>
  <si>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</si>
  <si>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</si>
  <si>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</si>
  <si>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</si>
  <si>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</si>
  <si>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</si>
  <si>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</si>
  <si>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</si>
  <si>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</si>
  <si>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</si>
  <si>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</si>
  <si>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</si>
  <si>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</si>
  <si>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</si>
  <si>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</si>
  <si>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</si>
  <si>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</si>
  <si>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</si>
  <si>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</si>
  <si>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</si>
  <si>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</si>
  <si>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</si>
  <si>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</si>
  <si>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</si>
  <si>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</si>
  <si>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</si>
  <si>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</si>
  <si>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</si>
  <si>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</si>
  <si>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</si>
  <si>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</si>
  <si>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</si>
  <si>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</si>
  <si>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</si>
  <si>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</si>
  <si>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</si>
  <si>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</si>
  <si>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</si>
  <si>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</si>
  <si>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</si>
  <si>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</si>
  <si>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</si>
  <si>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</si>
  <si>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</si>
  <si>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</si>
  <si>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</si>
  <si>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</si>
  <si>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</si>
  <si>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</si>
  <si>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</si>
  <si>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</si>
  <si>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</si>
  <si>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</si>
  <si>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</si>
  <si>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</si>
  <si>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</si>
  <si>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</si>
  <si>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</si>
  <si>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</si>
  <si>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</si>
  <si>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</si>
  <si>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</si>
  <si>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</si>
  <si>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</si>
  <si>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</si>
  <si>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</si>
  <si>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</si>
  <si>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</si>
  <si>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</si>
  <si>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</si>
  <si>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</si>
  <si>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</si>
  <si>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</si>
  <si>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</si>
  <si>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</si>
  <si>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</si>
  <si>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</si>
  <si>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</si>
  <si>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</si>
  <si>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</si>
  <si>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</si>
  <si>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</si>
  <si>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</si>
  <si>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</si>
  <si>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</si>
  <si>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</si>
  <si>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</si>
  <si>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</si>
  <si>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</si>
  <si>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</si>
  <si>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</si>
  <si>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</si>
  <si>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</si>
  <si>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</si>
  <si>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</si>
  <si>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</si>
  <si>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</si>
  <si>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</si>
  <si>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</si>
  <si>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</si>
  <si>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</si>
  <si>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</si>
  <si>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</si>
  <si>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</si>
  <si>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</si>
  <si>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</si>
  <si>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</si>
  <si>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</si>
  <si>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</si>
  <si>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</si>
  <si>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</si>
  <si>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</si>
  <si>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</si>
  <si>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</si>
  <si>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</si>
  <si>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</si>
  <si>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</si>
  <si>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</si>
  <si>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</si>
  <si>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</si>
  <si>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</si>
  <si>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</si>
  <si>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</si>
  <si>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</si>
  <si>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</si>
  <si>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</si>
  <si>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</si>
  <si>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</si>
  <si>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</si>
  <si>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</si>
  <si>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</si>
  <si>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</si>
  <si>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</si>
  <si>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</si>
  <si>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</si>
  <si>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</si>
  <si>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</si>
  <si>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</si>
  <si>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</si>
  <si>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</si>
  <si>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</si>
  <si>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</si>
  <si>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</si>
  <si>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</si>
  <si>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</si>
  <si>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</si>
  <si>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</si>
  <si>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</si>
  <si>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</si>
  <si>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</si>
  <si>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</si>
  <si>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</si>
  <si>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</si>
  <si>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</si>
  <si>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</si>
  <si>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</si>
  <si>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</si>
  <si>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</si>
  <si>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</si>
  <si>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</si>
  <si>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</si>
  <si>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</si>
  <si>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</si>
  <si>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</si>
  <si>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</si>
  <si>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</si>
  <si>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</si>
  <si>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</si>
  <si>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</si>
  <si>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</si>
  <si>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</si>
  <si>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</si>
  <si>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</si>
  <si>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</si>
  <si>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</si>
  <si>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</si>
  <si>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</si>
  <si>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</si>
  <si>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</si>
  <si>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</si>
  <si>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</si>
  <si>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</si>
  <si>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</si>
  <si>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</si>
  <si>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</si>
  <si>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</si>
  <si>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</si>
  <si>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</si>
  <si>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</si>
  <si>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</si>
  <si>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</si>
  <si>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</si>
  <si>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</si>
  <si>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</si>
  <si>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</si>
  <si>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</si>
  <si>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</si>
  <si>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</si>
  <si>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</si>
  <si>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</si>
  <si>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</si>
  <si>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</si>
  <si>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</si>
  <si>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</si>
  <si>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</si>
  <si>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</si>
  <si>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</si>
  <si>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</si>
  <si>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</si>
  <si>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</si>
  <si>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</si>
  <si>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</si>
  <si>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</si>
  <si>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</si>
  <si>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</si>
  <si>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</si>
  <si>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</si>
  <si>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</si>
  <si>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</si>
  <si>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</si>
  <si>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</si>
  <si>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</si>
  <si>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</si>
  <si>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</si>
  <si>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</si>
  <si>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</si>
  <si>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</si>
  <si>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</si>
  <si>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</si>
  <si>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</si>
  <si>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</si>
  <si>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</si>
  <si>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</si>
  <si>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</si>
  <si>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</si>
  <si>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</si>
  <si>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</si>
  <si>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</si>
  <si>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</si>
  <si>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</si>
  <si>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</si>
  <si>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</si>
  <si>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</si>
  <si>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</si>
  <si>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</si>
  <si>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</si>
  <si>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</si>
  <si>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</si>
  <si>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</si>
  <si>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</si>
  <si>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</si>
  <si>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</si>
  <si>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</si>
  <si>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</si>
  <si>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</si>
  <si>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</si>
  <si>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</si>
  <si>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</si>
  <si>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</si>
  <si>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</si>
  <si>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</si>
  <si>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</si>
  <si>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</si>
  <si>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</si>
  <si>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</si>
  <si>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</si>
  <si>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</si>
  <si>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</si>
  <si>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</si>
  <si>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</si>
  <si>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</si>
  <si>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</si>
  <si>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</si>
  <si>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</si>
  <si>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</si>
  <si>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</si>
  <si>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</si>
  <si>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</si>
  <si>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</si>
  <si>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</si>
  <si>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</si>
  <si>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</si>
  <si>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</si>
  <si>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</si>
  <si>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</si>
  <si>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</si>
  <si>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</si>
  <si>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</si>
  <si>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</si>
  <si>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</si>
  <si>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</si>
  <si>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</si>
  <si>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</si>
  <si>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</si>
  <si>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</si>
  <si>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</si>
  <si>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</si>
  <si>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</si>
  <si>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</si>
  <si>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</si>
  <si>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</si>
  <si>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</si>
  <si>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</si>
  <si>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</si>
  <si>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</si>
  <si>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</si>
  <si>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</si>
  <si>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</si>
  <si>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</si>
  <si>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</si>
  <si>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</si>
  <si>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</si>
  <si>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</si>
  <si>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</si>
  <si>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</si>
  <si>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</si>
  <si>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</si>
  <si>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</si>
  <si>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</si>
  <si>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</si>
  <si>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</si>
  <si>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</si>
  <si>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</si>
  <si>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</si>
  <si>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</si>
  <si>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</si>
  <si>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</si>
  <si>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</si>
  <si>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</si>
  <si>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</si>
  <si>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</si>
  <si>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</si>
  <si>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</si>
  <si>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</si>
  <si>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</si>
  <si>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</si>
  <si>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</si>
  <si>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</si>
  <si>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</si>
  <si>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</si>
  <si>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</si>
  <si>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</si>
  <si>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</si>
  <si>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</si>
  <si>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</si>
  <si>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</si>
  <si>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</si>
  <si>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</si>
  <si>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</si>
  <si>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</si>
  <si>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</si>
  <si>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</si>
  <si>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</si>
  <si>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</si>
  <si>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</si>
  <si>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</si>
  <si>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</si>
  <si>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</si>
  <si>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</si>
  <si>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</si>
  <si>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</si>
  <si>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</si>
  <si>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</si>
  <si>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</si>
  <si>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</si>
  <si>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</si>
  <si>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</si>
  <si>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</si>
  <si>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</si>
  <si>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</si>
  <si>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</si>
  <si>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</si>
  <si>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</si>
  <si>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</si>
  <si>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</si>
  <si>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</si>
  <si>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</si>
  <si>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</si>
  <si>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</si>
  <si>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</si>
  <si>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</si>
  <si>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</si>
  <si>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</si>
  <si>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</si>
  <si>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</si>
  <si>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</si>
  <si>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</si>
  <si>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</si>
  <si>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</si>
  <si>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</si>
  <si>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</si>
  <si>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</si>
  <si>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</si>
  <si>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</si>
  <si>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</si>
  <si>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</si>
  <si>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</si>
  <si>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</si>
  <si>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</si>
  <si>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</si>
  <si>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</si>
  <si>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</si>
  <si>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</si>
  <si>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</si>
  <si>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</si>
  <si>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</si>
  <si>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</si>
  <si>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</si>
  <si>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</si>
  <si>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</si>
  <si>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</si>
  <si>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</si>
  <si>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</si>
  <si>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</si>
  <si>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</si>
  <si>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</si>
  <si>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</si>
  <si>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</si>
  <si>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</si>
  <si>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</si>
  <si>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</si>
  <si>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</si>
  <si>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</si>
  <si>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</si>
  <si>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</si>
  <si>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</si>
  <si>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</si>
  <si>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</si>
  <si>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</si>
  <si>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</si>
  <si>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</si>
  <si>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</si>
  <si>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</si>
  <si>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</si>
  <si>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</si>
  <si>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</si>
  <si>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</si>
  <si>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</si>
  <si>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</si>
  <si>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</si>
  <si>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</si>
  <si>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</si>
  <si>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</si>
  <si>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</si>
  <si>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</si>
  <si>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</si>
  <si>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</si>
  <si>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</si>
  <si>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</si>
  <si>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</si>
  <si>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</si>
  <si>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</si>
  <si>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</si>
  <si>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</si>
  <si>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</si>
  <si>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</si>
  <si>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</si>
  <si>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</si>
  <si>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</si>
  <si>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</si>
  <si>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</si>
  <si>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</si>
  <si>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</si>
  <si>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</si>
  <si>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</si>
  <si>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</si>
  <si>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</si>
  <si>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</si>
  <si>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</si>
  <si>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</si>
  <si>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</si>
  <si>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</si>
  <si>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</si>
  <si>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</si>
  <si>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</si>
  <si>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</si>
  <si>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</si>
  <si>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</si>
  <si>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</si>
  <si>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</si>
  <si>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</si>
  <si>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</si>
  <si>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</si>
  <si>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</si>
  <si>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</si>
  <si>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</si>
  <si>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</si>
  <si>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</si>
  <si>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</si>
  <si>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</si>
  <si>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</si>
  <si>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</si>
  <si>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</si>
  <si>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</si>
  <si>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</si>
  <si>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</si>
  <si>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</si>
  <si>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</si>
  <si>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</si>
  <si>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</si>
  <si>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</si>
  <si>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</si>
  <si>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</si>
  <si>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</si>
  <si>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</si>
  <si>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</si>
  <si>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</si>
  <si>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</si>
  <si>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</si>
  <si>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</si>
  <si>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</si>
  <si>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</si>
  <si>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</si>
  <si>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</si>
  <si>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</si>
  <si>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</si>
  <si>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</si>
  <si>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</si>
  <si>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</si>
  <si>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</si>
  <si>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</si>
  <si>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</si>
  <si>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</si>
  <si>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</si>
  <si>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</si>
  <si>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</si>
  <si>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</si>
  <si>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</si>
  <si>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</si>
  <si>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</si>
  <si>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</si>
  <si>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</si>
  <si>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</si>
  <si>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</si>
  <si>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</si>
  <si>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</si>
  <si>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</si>
  <si>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</si>
  <si>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</si>
  <si>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</si>
  <si>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</si>
  <si>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</si>
  <si>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</si>
  <si>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</si>
  <si>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</si>
  <si>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</si>
  <si>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</si>
  <si>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</si>
  <si>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</si>
  <si>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</si>
  <si>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</si>
  <si>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</si>
  <si>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</si>
  <si>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</si>
  <si>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</si>
  <si>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</si>
  <si>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</si>
  <si>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</si>
  <si>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</si>
  <si>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</si>
  <si>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</si>
  <si>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</si>
  <si>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</si>
  <si>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</si>
  <si>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</si>
  <si>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</si>
  <si>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</si>
  <si>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</si>
  <si>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</si>
  <si>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</si>
  <si>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</si>
  <si>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</si>
  <si>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</si>
  <si>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</si>
  <si>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</si>
  <si>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</si>
  <si>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</si>
  <si>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</si>
  <si>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</si>
  <si>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</si>
  <si>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</si>
  <si>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</si>
  <si>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</si>
  <si>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</si>
  <si>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</si>
  <si>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</si>
  <si>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</si>
  <si>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</si>
  <si>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</si>
  <si>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</si>
  <si>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</si>
  <si>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</si>
  <si>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</si>
  <si>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</si>
  <si>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</si>
  <si>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</si>
  <si>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</si>
  <si>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</si>
  <si>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</si>
  <si>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</si>
  <si>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</si>
  <si>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</si>
  <si>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</si>
  <si>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</si>
  <si>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</si>
  <si>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</si>
  <si>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</si>
  <si>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</si>
  <si>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</si>
  <si>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</si>
  <si>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</si>
  <si>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</si>
  <si>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</si>
  <si>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</si>
  <si>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</si>
  <si>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</si>
  <si>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</si>
  <si>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</si>
  <si>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</si>
  <si>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</si>
  <si>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</si>
  <si>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</si>
  <si>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</si>
  <si>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</si>
  <si>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</si>
  <si>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</si>
  <si>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</si>
  <si>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</si>
  <si>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</si>
  <si>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</si>
  <si>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</si>
  <si>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</si>
  <si>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</si>
  <si>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</si>
  <si>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</si>
  <si>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</si>
  <si>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</si>
  <si>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</si>
  <si>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</si>
  <si>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</si>
  <si>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</si>
  <si>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</si>
  <si>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</si>
  <si>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</si>
  <si>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</si>
  <si>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</si>
  <si>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</si>
  <si>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</si>
  <si>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</si>
  <si>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</si>
  <si>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</si>
  <si>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</si>
  <si>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</si>
  <si>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</si>
  <si>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</si>
  <si>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</si>
  <si>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</si>
  <si>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</si>
  <si>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</si>
  <si>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</si>
  <si>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</si>
  <si>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</si>
  <si>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</si>
  <si>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</si>
  <si>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</si>
  <si>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</si>
  <si>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</si>
  <si>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</si>
  <si>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</si>
  <si>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</si>
  <si>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</si>
  <si>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</si>
  <si>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</si>
  <si>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</si>
  <si>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</si>
  <si>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</si>
  <si>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</si>
  <si>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</si>
  <si>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</si>
  <si>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</si>
  <si>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</si>
  <si>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</si>
  <si>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</si>
  <si>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</si>
  <si>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</si>
  <si>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</si>
  <si>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</si>
  <si>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</si>
  <si>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</si>
  <si>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</si>
  <si>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</si>
  <si>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</si>
  <si>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</si>
  <si>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</si>
  <si>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</si>
  <si>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</si>
  <si>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</si>
  <si>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</si>
  <si>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</si>
  <si>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</si>
  <si>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</si>
  <si>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</si>
  <si>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</si>
  <si>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</si>
  <si>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</si>
  <si>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</si>
  <si>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</si>
  <si>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</si>
  <si>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</si>
  <si>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</si>
  <si>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</si>
  <si>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</si>
  <si>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</si>
  <si>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</si>
  <si>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</si>
  <si>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</si>
  <si>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</si>
  <si>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</si>
  <si>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</si>
  <si>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</si>
  <si>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</si>
  <si>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</si>
  <si>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</si>
  <si>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</si>
  <si>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</si>
  <si>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</si>
  <si>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</si>
  <si>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</si>
  <si>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</si>
  <si>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</si>
  <si>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</si>
  <si>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</si>
  <si>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</si>
  <si>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</si>
  <si>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</si>
  <si>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</si>
  <si>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</si>
  <si>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</si>
  <si>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</si>
  <si>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</si>
  <si>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</si>
  <si>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</si>
  <si>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</si>
  <si>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</si>
  <si>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</si>
  <si>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</si>
  <si>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</si>
  <si>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</si>
  <si>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</si>
  <si>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</si>
  <si>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</si>
  <si>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</si>
  <si>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</si>
  <si>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</si>
  <si>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</si>
  <si>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</si>
  <si>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</si>
  <si>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</si>
  <si>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</si>
  <si>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</si>
  <si>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</si>
  <si>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</si>
  <si>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</si>
  <si>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</si>
  <si>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</si>
  <si>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</si>
  <si>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</si>
  <si>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</si>
  <si>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</si>
  <si>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</si>
  <si>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</si>
  <si>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</si>
  <si>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</si>
  <si>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</si>
  <si>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</si>
  <si>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</si>
  <si>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</si>
  <si>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</si>
  <si>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</si>
  <si>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</si>
  <si>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</si>
  <si>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</si>
  <si>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</si>
  <si>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</si>
  <si>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</si>
  <si>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</si>
  <si>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</si>
  <si>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</si>
  <si>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</si>
  <si>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</si>
  <si>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</si>
  <si>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</si>
  <si>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</si>
  <si>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</si>
  <si>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</si>
  <si>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</si>
  <si>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</si>
  <si>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</si>
  <si>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</si>
  <si>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</si>
  <si>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</si>
  <si>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</si>
  <si>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</si>
  <si>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</si>
  <si>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</si>
  <si>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</si>
  <si>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</si>
  <si>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</si>
  <si>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</si>
  <si>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</si>
  <si>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</si>
  <si>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</si>
  <si>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</si>
  <si>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</si>
  <si>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</si>
  <si>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</si>
  <si>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</si>
  <si>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</si>
  <si>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</si>
  <si>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</si>
  <si>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</si>
  <si>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</si>
  <si>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</si>
  <si>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</si>
  <si>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</si>
  <si>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</si>
  <si>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</si>
  <si>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</si>
  <si>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</si>
  <si>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</si>
  <si>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</si>
  <si>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</si>
  <si>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</si>
  <si>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</si>
  <si>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</si>
  <si>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</si>
  <si>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</si>
  <si>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</si>
  <si>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</si>
  <si>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</si>
  <si>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</si>
  <si>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</si>
  <si>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</si>
  <si>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</si>
  <si>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</si>
  <si>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</si>
  <si>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</si>
  <si>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</si>
  <si>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</si>
  <si>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</si>
  <si>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</si>
  <si>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</si>
  <si>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</si>
  <si>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</si>
  <si>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</si>
  <si>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</si>
  <si>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</si>
  <si>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</si>
  <si>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</si>
  <si>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</si>
  <si>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</si>
  <si>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</si>
  <si>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</si>
  <si>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</si>
  <si>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</si>
  <si>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</si>
  <si>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</si>
  <si>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</si>
  <si>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</si>
  <si>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</si>
  <si>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</si>
  <si>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</si>
  <si>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</si>
  <si>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</si>
  <si>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</si>
  <si>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</si>
  <si>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</si>
  <si>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</si>
  <si>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</si>
  <si>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</si>
  <si>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</si>
  <si>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</si>
  <si>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</si>
  <si>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</si>
  <si>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</si>
  <si>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</si>
  <si>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</si>
  <si>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</si>
  <si>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</si>
  <si>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</si>
  <si>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</si>
  <si>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</si>
  <si>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</si>
  <si>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</si>
  <si>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</si>
  <si>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</si>
  <si>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</si>
  <si>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</si>
  <si>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</si>
  <si>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</si>
  <si>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</si>
  <si>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</si>
  <si>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</si>
  <si>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</si>
  <si>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</si>
  <si>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</si>
  <si>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</si>
  <si>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</si>
  <si>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</si>
  <si>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</si>
  <si>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</si>
  <si>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</si>
  <si>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</si>
  <si>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</si>
  <si>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</si>
  <si>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</si>
  <si>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</si>
  <si>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</si>
  <si>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</si>
  <si>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</si>
  <si>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</si>
  <si>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</si>
  <si>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</si>
  <si>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</si>
  <si>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</si>
  <si>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</si>
  <si>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</si>
  <si>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</si>
  <si>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</si>
  <si>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</si>
  <si>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</si>
  <si>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</si>
  <si>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</si>
  <si>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</si>
  <si>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</si>
  <si>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</si>
  <si>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</si>
  <si>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</si>
  <si>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</si>
  <si>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</si>
  <si>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</si>
  <si>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</si>
  <si>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</si>
  <si>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</si>
  <si>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</si>
  <si>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</si>
  <si>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</si>
  <si>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</si>
  <si>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</si>
  <si>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</si>
  <si>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</si>
  <si>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</si>
  <si>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</si>
  <si>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</si>
  <si>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</si>
  <si>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</si>
  <si>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</si>
  <si>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</si>
  <si>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</si>
  <si>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</si>
  <si>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</si>
  <si>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</si>
  <si>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</si>
  <si>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</si>
  <si>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</si>
  <si>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</si>
  <si>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</si>
  <si>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</si>
  <si>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</si>
  <si>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</si>
  <si>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</si>
  <si>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</si>
  <si>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</si>
  <si>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</si>
  <si>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</si>
  <si>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</si>
  <si>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</si>
  <si>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</si>
  <si>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</si>
  <si>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</si>
  <si>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</si>
  <si>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</si>
  <si>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</si>
  <si>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</si>
  <si>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</si>
  <si>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</si>
  <si>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</si>
  <si>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</si>
  <si>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</si>
  <si>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</si>
  <si>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</si>
  <si>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</si>
  <si>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</si>
  <si>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</si>
  <si>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</si>
  <si>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</si>
  <si>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</si>
  <si>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</si>
  <si>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</si>
  <si>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</si>
  <si>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</si>
  <si>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</si>
  <si>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</si>
  <si>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</si>
  <si>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</si>
  <si>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</si>
  <si>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</si>
  <si>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</si>
  <si>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</si>
  <si>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</si>
  <si>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</si>
  <si>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</si>
  <si>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</si>
  <si>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</si>
  <si>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</si>
  <si>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</si>
  <si>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</si>
  <si>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</si>
  <si>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</si>
  <si>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</si>
  <si>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</si>
  <si>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</si>
  <si>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</si>
  <si>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</si>
  <si>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</si>
  <si>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</si>
  <si>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</si>
  <si>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</si>
  <si>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</si>
  <si>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</si>
  <si>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</si>
  <si>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</si>
  <si>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</si>
  <si>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</si>
  <si>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</si>
  <si>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</si>
  <si>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</si>
  <si>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</si>
  <si>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</si>
  <si>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</si>
  <si>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</si>
  <si>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</si>
  <si>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</si>
  <si>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</si>
  <si>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</si>
  <si>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</si>
  <si>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</si>
  <si>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</si>
  <si>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</si>
  <si>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</si>
  <si>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</si>
  <si>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</si>
  <si>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</si>
  <si>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</si>
  <si>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</si>
  <si>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</si>
  <si>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</si>
  <si>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</si>
  <si>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</si>
  <si>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</si>
  <si>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</si>
  <si>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</si>
  <si>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</si>
  <si>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</si>
  <si>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</si>
  <si>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</si>
  <si>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</si>
  <si>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</si>
  <si>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</si>
  <si>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</si>
  <si>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</si>
  <si>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</si>
  <si>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</si>
  <si>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</si>
  <si>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</si>
  <si>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</si>
  <si>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</si>
  <si>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</si>
  <si>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</si>
  <si>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</si>
  <si>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</si>
  <si>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</si>
  <si>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</si>
  <si>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</si>
  <si>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</si>
  <si>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</si>
  <si>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</si>
  <si>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</si>
  <si>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</si>
  <si>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</si>
  <si>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</si>
  <si>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</si>
  <si>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</si>
  <si>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</si>
  <si>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</si>
  <si>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</si>
  <si>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</si>
  <si>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</si>
  <si>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</si>
  <si>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</si>
  <si>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</si>
  <si>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</si>
  <si>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</si>
  <si>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</si>
  <si>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</si>
  <si>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</si>
  <si>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</si>
  <si>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</si>
  <si>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</si>
  <si>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</si>
  <si>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</si>
  <si>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</si>
  <si>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</si>
  <si>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</si>
  <si>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</si>
  <si>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</si>
  <si>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</si>
  <si>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</si>
  <si>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</si>
  <si>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</si>
  <si>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</si>
  <si>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</si>
  <si>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</si>
  <si>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</si>
  <si>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</si>
  <si>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</si>
  <si>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</si>
  <si>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</si>
  <si>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</si>
  <si>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</si>
  <si>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</si>
  <si>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</si>
  <si>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</si>
  <si>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</si>
  <si>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</si>
  <si>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</si>
  <si>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</si>
  <si>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</si>
  <si>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</si>
  <si>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</si>
  <si>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</si>
  <si>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</si>
  <si>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</si>
  <si>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</si>
  <si>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</si>
  <si>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</si>
  <si>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</si>
  <si>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</si>
  <si>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</si>
  <si>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</si>
  <si>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</si>
  <si>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</si>
  <si>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</si>
  <si>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</si>
  <si>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</si>
  <si>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</si>
  <si>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</si>
  <si>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</si>
  <si>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</si>
  <si>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</si>
  <si>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</si>
  <si>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</si>
  <si>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</si>
  <si>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</si>
  <si>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</si>
  <si>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</si>
  <si>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</si>
  <si>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</si>
  <si>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</si>
  <si>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</si>
  <si>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</si>
  <si>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</si>
  <si>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</si>
  <si>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</si>
  <si>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</si>
  <si>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</si>
  <si>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</si>
  <si>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</si>
  <si>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</si>
  <si>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</si>
  <si>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</si>
  <si>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</si>
  <si>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</si>
  <si>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</si>
  <si>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</si>
  <si>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</si>
  <si>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</si>
  <si>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</si>
  <si>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</si>
  <si>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</si>
  <si>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</si>
  <si>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</si>
  <si>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</si>
  <si>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</si>
  <si>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</si>
  <si>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</si>
  <si>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</si>
  <si>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</si>
  <si>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</si>
  <si>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</si>
  <si>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</si>
  <si>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</si>
  <si>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</si>
  <si>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</si>
  <si>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</si>
  <si>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</si>
  <si>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</si>
  <si>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</si>
  <si>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</si>
  <si>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</si>
  <si>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</si>
  <si>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</si>
  <si>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</si>
  <si>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</si>
  <si>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</si>
  <si>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</si>
  <si>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</si>
  <si>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</si>
  <si>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</si>
  <si>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</si>
  <si>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</si>
  <si>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</si>
  <si>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</si>
  <si>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</si>
  <si>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</si>
  <si>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</si>
  <si>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</si>
  <si>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</si>
  <si>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</si>
  <si>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</si>
  <si>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</si>
  <si>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</si>
  <si>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</si>
  <si>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</si>
  <si>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</si>
  <si>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</si>
  <si>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</si>
  <si>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</si>
  <si>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</si>
  <si>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</si>
  <si>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</si>
  <si>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</si>
  <si>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</si>
  <si>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</si>
  <si>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</si>
  <si>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</si>
  <si>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</si>
  <si>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</si>
  <si>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</si>
  <si>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</si>
  <si>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</si>
  <si>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</si>
  <si>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</si>
  <si>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</si>
  <si>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</si>
  <si>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</si>
  <si>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</si>
  <si>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</si>
  <si>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</si>
  <si>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</si>
  <si>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</si>
  <si>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</si>
  <si>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</si>
  <si>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</si>
  <si>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</si>
  <si>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</si>
  <si>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</si>
  <si>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</si>
  <si>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</si>
  <si>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</si>
  <si>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</si>
  <si>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</si>
  <si>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</si>
  <si>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</si>
  <si>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</si>
  <si>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</si>
  <si>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</si>
  <si>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</si>
  <si>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</si>
  <si>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</si>
  <si>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</si>
  <si>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</si>
  <si>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</si>
  <si>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</si>
  <si>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</si>
  <si>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</si>
  <si>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</si>
  <si>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</si>
  <si>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</si>
  <si>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</si>
  <si>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</si>
  <si>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</si>
  <si>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</si>
  <si>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</si>
  <si>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</si>
  <si>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</si>
  <si>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</si>
  <si>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</si>
  <si>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</si>
  <si>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</si>
  <si>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</si>
  <si>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</si>
  <si>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</si>
  <si>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</si>
  <si>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</si>
  <si>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</si>
  <si>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</si>
  <si>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</si>
  <si>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</si>
  <si>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</si>
  <si>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</si>
  <si>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</si>
  <si>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</si>
  <si>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</si>
  <si>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</si>
  <si>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</si>
  <si>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</si>
  <si>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</si>
  <si>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</si>
  <si>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</si>
  <si>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</si>
  <si>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</si>
  <si>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</si>
  <si>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</si>
  <si>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</si>
  <si>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</si>
  <si>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</si>
  <si>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</si>
  <si>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</si>
  <si>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</si>
  <si>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</si>
  <si>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</si>
  <si>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</si>
  <si>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</si>
  <si>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</si>
  <si>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</si>
  <si>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</si>
  <si>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</si>
  <si>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</si>
  <si>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</si>
  <si>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</si>
  <si>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</si>
  <si>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</si>
  <si>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</si>
  <si>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</si>
  <si>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</si>
  <si>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</si>
  <si>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</si>
  <si>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</si>
  <si>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</si>
  <si>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</si>
  <si>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</si>
  <si>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</si>
  <si>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</si>
  <si>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</si>
  <si>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</si>
  <si>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</si>
  <si>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</si>
  <si>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</si>
  <si>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</si>
  <si>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</si>
  <si>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</si>
  <si>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</si>
  <si>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</si>
  <si>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</si>
  <si>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</si>
  <si>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</si>
  <si>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</si>
  <si>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</si>
  <si>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</si>
  <si>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</si>
  <si>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</si>
  <si>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</si>
  <si>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</si>
  <si>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</si>
  <si>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</si>
  <si>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</si>
  <si>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</si>
  <si>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</si>
  <si>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</si>
  <si>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</si>
  <si>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</si>
  <si>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</si>
  <si>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</si>
  <si>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</si>
  <si>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</si>
  <si>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</si>
  <si>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</si>
  <si>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</si>
  <si>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</si>
  <si>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</si>
  <si>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</si>
  <si>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</si>
  <si>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</si>
  <si>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</si>
  <si>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</si>
  <si>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</si>
  <si>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</si>
  <si>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</si>
  <si>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</si>
  <si>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</si>
  <si>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</si>
  <si>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</si>
  <si>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</si>
  <si>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</si>
  <si>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</si>
  <si>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</si>
  <si>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</si>
  <si>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</si>
  <si>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</si>
  <si>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</si>
  <si>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</si>
  <si>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</si>
  <si>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</si>
  <si>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</si>
  <si>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</si>
  <si>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</si>
  <si>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</si>
  <si>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</si>
  <si>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</si>
  <si>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</si>
  <si>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</si>
  <si>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</si>
  <si>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</si>
  <si>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</si>
  <si>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</si>
  <si>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</si>
  <si>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</si>
  <si>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</si>
  <si>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</si>
  <si>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</si>
  <si>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</si>
  <si>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</si>
  <si>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</si>
  <si>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</si>
  <si>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</si>
  <si>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</si>
  <si>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</si>
  <si>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</si>
  <si>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</si>
  <si>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</si>
  <si>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</si>
  <si>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</si>
  <si>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</si>
  <si>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</si>
  <si>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</si>
  <si>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</si>
  <si>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</si>
  <si>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</si>
  <si>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</si>
  <si>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</si>
  <si>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</si>
  <si>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</si>
  <si>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</si>
  <si>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</si>
  <si>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</si>
  <si>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</si>
  <si>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</si>
  <si>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</si>
  <si>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</si>
  <si>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</si>
  <si>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</si>
  <si>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</si>
  <si>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</si>
  <si>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</si>
  <si>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</si>
  <si>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</si>
  <si>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</si>
  <si>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</si>
  <si>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</si>
  <si>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</si>
  <si>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</si>
  <si>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</si>
  <si>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</si>
  <si>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</si>
  <si>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</si>
  <si>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</si>
  <si>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</si>
  <si>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</si>
  <si>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</si>
  <si>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</si>
  <si>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</si>
  <si>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</si>
  <si>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</si>
  <si>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</si>
  <si>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</si>
  <si>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</si>
  <si>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</si>
  <si>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</si>
  <si>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</si>
  <si>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</si>
  <si>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</si>
  <si>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</si>
  <si>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</si>
  <si>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</si>
  <si>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</si>
  <si>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</si>
  <si>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</si>
  <si>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</si>
  <si>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</si>
  <si>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</si>
  <si>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</si>
  <si>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</si>
  <si>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</si>
  <si>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</si>
  <si>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</si>
  <si>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</si>
  <si>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</si>
  <si>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</si>
  <si>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</si>
  <si>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</si>
  <si>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</si>
  <si>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</si>
  <si>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</si>
  <si>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</si>
  <si>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</si>
  <si>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</si>
  <si>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</si>
  <si>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</si>
  <si>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</si>
  <si>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</si>
  <si>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</si>
  <si>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</si>
  <si>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</si>
  <si>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</si>
  <si>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</si>
  <si>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</si>
  <si>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</si>
  <si>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</si>
  <si>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</si>
  <si>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</si>
  <si>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</si>
  <si>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</si>
  <si>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</si>
  <si>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</si>
  <si>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</si>
  <si>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</si>
  <si>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</si>
  <si>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</si>
  <si>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</si>
  <si>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</si>
  <si>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</si>
  <si>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</si>
  <si>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</si>
  <si>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</si>
  <si>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</si>
  <si>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</si>
  <si>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</si>
  <si>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</si>
  <si>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</si>
  <si>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</si>
  <si>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</si>
  <si>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</si>
  <si>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</si>
  <si>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</si>
  <si>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</si>
  <si>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</si>
  <si>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</si>
  <si>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</si>
  <si>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</si>
  <si>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</si>
  <si>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</si>
  <si>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</si>
  <si>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</si>
  <si>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</si>
  <si>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</si>
  <si>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</si>
  <si>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</si>
  <si>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</si>
  <si>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</si>
  <si>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</si>
  <si>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</si>
  <si>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</si>
  <si>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</si>
  <si>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</si>
  <si>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</si>
  <si>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</si>
  <si>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</si>
  <si>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</si>
  <si>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</si>
  <si>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</si>
  <si>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</si>
  <si>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</si>
  <si>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</si>
  <si>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</si>
  <si>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</si>
  <si>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</si>
  <si>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</si>
  <si>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</si>
  <si>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</si>
  <si>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</si>
  <si>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</si>
  <si>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</si>
  <si>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</si>
  <si>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</si>
  <si>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</si>
  <si>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</si>
  <si>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</si>
  <si>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</si>
  <si>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</si>
  <si>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</si>
  <si>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</si>
  <si>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</si>
  <si>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</si>
  <si>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</si>
  <si>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</si>
  <si>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</si>
  <si>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</si>
  <si>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</si>
  <si>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</si>
  <si>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</si>
  <si>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</si>
  <si>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</si>
  <si>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</si>
  <si>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</si>
  <si>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</si>
  <si>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</si>
  <si>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</si>
  <si>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</si>
  <si>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</si>
  <si>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</si>
  <si>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</si>
  <si>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</si>
  <si>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</si>
  <si>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</si>
  <si>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</si>
  <si>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</si>
  <si>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</si>
  <si>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</si>
  <si>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</si>
  <si>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</si>
  <si>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</si>
  <si>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</si>
  <si>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</si>
  <si>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</si>
  <si>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</si>
  <si>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</si>
  <si>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</si>
  <si>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</si>
  <si>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</si>
  <si>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</si>
  <si>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</si>
  <si>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</si>
  <si>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</si>
  <si>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</si>
  <si>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</si>
  <si>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</si>
  <si>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</si>
  <si>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</si>
  <si>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</si>
  <si>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</si>
  <si>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</si>
  <si>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</si>
  <si>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</si>
  <si>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</si>
  <si>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</si>
  <si>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</si>
  <si>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</si>
  <si>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</si>
  <si>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</si>
  <si>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</si>
  <si>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</si>
  <si>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</si>
  <si>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</si>
  <si>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</si>
  <si>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</si>
  <si>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</si>
  <si>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</si>
  <si>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</si>
  <si>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</si>
  <si>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</si>
  <si>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</si>
  <si>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</si>
  <si>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</si>
  <si>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</si>
  <si>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</si>
  <si>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</si>
  <si>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</si>
  <si>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</si>
  <si>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</si>
  <si>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</si>
  <si>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</si>
  <si>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</si>
  <si>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</si>
  <si>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</si>
  <si>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</si>
  <si>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</si>
  <si>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</si>
  <si>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</si>
  <si>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</si>
  <si>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</si>
  <si>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</si>
  <si>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</si>
  <si>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</si>
  <si>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</si>
  <si>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</si>
  <si>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</si>
  <si>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</si>
  <si>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</si>
  <si>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</si>
  <si>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</si>
  <si>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</si>
  <si>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</si>
  <si>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</si>
  <si>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</si>
  <si>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</si>
  <si>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</si>
  <si>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</si>
  <si>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</si>
  <si>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</si>
  <si>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</si>
  <si>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</si>
  <si>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</si>
  <si>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</si>
  <si>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</si>
  <si>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</si>
  <si>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</si>
  <si>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</si>
  <si>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</si>
  <si>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</si>
  <si>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</si>
  <si>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</si>
  <si>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</si>
  <si>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</si>
  <si>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</si>
  <si>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</si>
  <si>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</si>
  <si>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</si>
  <si>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</si>
  <si>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</si>
  <si>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</si>
  <si>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</si>
  <si>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</si>
  <si>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</si>
  <si>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</si>
  <si>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</si>
  <si>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</si>
  <si>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</si>
  <si>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</si>
  <si>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</si>
  <si>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</si>
  <si>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</si>
  <si>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</si>
  <si>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</si>
  <si>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</si>
  <si>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</si>
  <si>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</si>
  <si>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</si>
  <si>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</si>
  <si>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</si>
  <si>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</si>
  <si>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</si>
  <si>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</si>
  <si>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</si>
  <si>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</si>
  <si>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</si>
  <si>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</si>
  <si>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</si>
  <si>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</si>
  <si>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</si>
  <si>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</si>
  <si>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</si>
  <si>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</si>
  <si>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</si>
  <si>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</si>
  <si>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</si>
  <si>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</si>
  <si>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</si>
  <si>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</si>
  <si>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</si>
  <si>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</si>
  <si>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</si>
  <si>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</si>
  <si>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</si>
  <si>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</si>
  <si>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</si>
  <si>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</si>
  <si>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</si>
  <si>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</si>
  <si>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</si>
  <si>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</si>
  <si>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</si>
  <si>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</si>
  <si>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</si>
  <si>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</si>
  <si>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</si>
  <si>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</si>
  <si>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</si>
  <si>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</si>
  <si>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</si>
  <si>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</si>
  <si>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</si>
  <si>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</si>
  <si>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</si>
  <si>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</si>
  <si>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</si>
  <si>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</si>
  <si>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</si>
  <si>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</si>
  <si>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</si>
  <si>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</si>
  <si>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</si>
  <si>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</si>
  <si>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</si>
  <si>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</si>
  <si>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</si>
  <si>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</si>
  <si>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</si>
  <si>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</si>
  <si>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</si>
  <si>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</si>
  <si>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</si>
  <si>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</si>
  <si>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</si>
  <si>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</si>
  <si>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</si>
  <si>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</si>
  <si>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</si>
  <si>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</si>
  <si>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</si>
  <si>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</si>
  <si>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</si>
  <si>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</si>
  <si>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</si>
  <si>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</si>
  <si>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</si>
  <si>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</si>
  <si>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</si>
  <si>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</si>
  <si>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</si>
  <si>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</si>
  <si>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</si>
  <si>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</si>
  <si>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</si>
  <si>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</si>
  <si>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</si>
  <si>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</si>
  <si>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</si>
  <si>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</si>
  <si>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</si>
  <si>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</si>
  <si>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</si>
  <si>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</si>
  <si>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</si>
  <si>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</si>
  <si>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</si>
  <si>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</si>
  <si>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</si>
  <si>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</si>
  <si>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</si>
  <si>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</si>
  <si>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</si>
  <si>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</si>
  <si>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</si>
  <si>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</si>
  <si>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</si>
  <si>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</si>
  <si>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</si>
  <si>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</si>
  <si>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</si>
  <si>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</si>
  <si>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</si>
  <si>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</si>
  <si>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</si>
  <si>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</si>
  <si>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</si>
  <si>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</si>
  <si>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</si>
  <si>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</si>
  <si>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</si>
  <si>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</si>
  <si>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</si>
  <si>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</si>
  <si>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</si>
  <si>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</si>
  <si>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</si>
  <si>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</si>
  <si>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</si>
  <si>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</si>
  <si>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</si>
  <si>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</si>
  <si>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</si>
  <si>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</si>
  <si>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</si>
  <si>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</si>
  <si>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</si>
  <si>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</si>
  <si>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</si>
  <si>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</si>
  <si>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</si>
  <si>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</si>
  <si>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</si>
  <si>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</si>
  <si>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</si>
  <si>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</si>
  <si>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</si>
  <si>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</si>
  <si>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</si>
  <si>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</si>
  <si>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</si>
  <si>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</si>
  <si>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</si>
  <si>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</si>
  <si>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</si>
  <si>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</si>
  <si>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</si>
  <si>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</si>
  <si>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</si>
  <si>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</si>
  <si>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</si>
  <si>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</si>
  <si>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</si>
  <si>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</si>
  <si>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</si>
  <si>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</si>
  <si>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</si>
  <si>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</si>
  <si>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</si>
  <si>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</si>
  <si>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</si>
  <si>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</si>
  <si>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</si>
  <si>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</si>
  <si>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</si>
  <si>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</si>
  <si>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</si>
  <si>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</si>
  <si>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</si>
  <si>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</si>
  <si>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</si>
  <si>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</si>
  <si>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</si>
  <si>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</si>
  <si>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</si>
  <si>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</si>
  <si>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</si>
  <si>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</si>
  <si>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</si>
  <si>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</si>
  <si>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</si>
  <si>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</si>
  <si>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</si>
  <si>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</si>
  <si>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</si>
  <si>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</si>
  <si>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</si>
  <si>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</si>
  <si>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</si>
  <si>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</si>
  <si>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</si>
  <si>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</si>
  <si>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</si>
  <si>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</si>
  <si>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</si>
  <si>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</si>
  <si>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</si>
  <si>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</si>
  <si>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</si>
  <si>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</si>
  <si>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</si>
  <si>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</si>
  <si>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</si>
  <si>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</si>
  <si>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</si>
  <si>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</si>
  <si>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</si>
  <si>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</si>
  <si>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</si>
  <si>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</si>
  <si>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</si>
  <si>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</si>
  <si>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</si>
  <si>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</si>
  <si>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</si>
  <si>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</si>
  <si>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</si>
  <si>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</si>
  <si>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</si>
  <si>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</si>
  <si>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</si>
  <si>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</si>
  <si>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</si>
  <si>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</si>
  <si>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</si>
  <si>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</si>
  <si>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</si>
  <si>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</si>
  <si>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</si>
  <si>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</si>
  <si>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</si>
  <si>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</si>
  <si>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</si>
  <si>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</si>
  <si>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</si>
  <si>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</si>
  <si>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</si>
  <si>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</si>
  <si>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</si>
  <si>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</si>
  <si>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</si>
  <si>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</si>
  <si>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</si>
  <si>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</si>
  <si>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</si>
  <si>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</si>
  <si>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</si>
  <si>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</si>
  <si>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</si>
  <si>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</si>
  <si>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</si>
  <si>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</si>
  <si>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</si>
  <si>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</si>
  <si>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</si>
  <si>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</si>
  <si>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</si>
  <si>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</si>
  <si>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</si>
  <si>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</si>
  <si>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</si>
  <si>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</si>
  <si>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</si>
  <si>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</si>
  <si>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</si>
  <si>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</si>
  <si>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</si>
  <si>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</si>
  <si>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</si>
  <si>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</si>
  <si>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</si>
  <si>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</si>
  <si>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</si>
  <si>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</si>
  <si>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</si>
  <si>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</si>
  <si>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</si>
  <si>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</si>
  <si>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</si>
  <si>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</si>
  <si>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</si>
  <si>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</si>
  <si>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</si>
  <si>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</si>
  <si>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</si>
  <si>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</si>
  <si>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</si>
  <si>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</si>
  <si>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</si>
  <si>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</si>
  <si>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</si>
  <si>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</si>
  <si>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</si>
  <si>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</si>
  <si>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</si>
  <si>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</si>
  <si>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</si>
  <si>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</si>
  <si>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</si>
  <si>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</si>
  <si>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</si>
  <si>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</si>
  <si>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</si>
  <si>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</si>
  <si>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</si>
  <si>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</si>
  <si>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</si>
  <si>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</si>
  <si>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</si>
  <si>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</si>
  <si>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</si>
  <si>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</si>
  <si>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</si>
  <si>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</si>
  <si>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</si>
  <si>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</si>
  <si>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</si>
  <si>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</si>
  <si>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</si>
  <si>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</si>
  <si>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</si>
  <si>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</si>
  <si>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</si>
  <si>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</si>
  <si>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</si>
  <si>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</si>
  <si>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</si>
  <si>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</si>
  <si>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</si>
  <si>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</si>
  <si>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</si>
  <si>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</si>
  <si>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</si>
  <si>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</si>
  <si>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</si>
  <si>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</si>
  <si>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</si>
  <si>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</si>
  <si>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</si>
  <si>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</si>
  <si>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</si>
  <si>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</si>
  <si>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</si>
  <si>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</si>
  <si>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</si>
  <si>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</si>
  <si>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</si>
  <si>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</si>
  <si>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</si>
  <si>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</si>
  <si>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</si>
  <si>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</si>
  <si>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</si>
  <si>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</si>
  <si>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</si>
  <si>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</si>
  <si>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</si>
  <si>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</si>
  <si>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</si>
  <si>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</si>
  <si>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</si>
  <si>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</si>
  <si>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</si>
  <si>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</si>
  <si>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</si>
  <si>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</si>
  <si>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</si>
  <si>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</si>
  <si>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</si>
  <si>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</si>
  <si>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</si>
  <si>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</si>
  <si>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</si>
  <si>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</si>
  <si>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</si>
  <si>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</si>
  <si>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</si>
  <si>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</si>
  <si>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</si>
  <si>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</si>
  <si>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</si>
  <si>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</si>
  <si>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</si>
  <si>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</si>
  <si>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</si>
  <si>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</si>
  <si>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</si>
  <si>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</si>
  <si>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</si>
  <si>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</si>
  <si>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</si>
  <si>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</si>
  <si>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</si>
  <si>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</si>
  <si>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</si>
  <si>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</si>
  <si>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</si>
  <si>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</si>
  <si>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</si>
  <si>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</si>
  <si>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</si>
  <si>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</si>
  <si>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</si>
  <si>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</si>
  <si>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</si>
  <si>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</si>
  <si>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</si>
  <si>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</si>
  <si>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</si>
  <si>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</si>
  <si>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</si>
  <si>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</si>
  <si>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</si>
  <si>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</si>
  <si>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</si>
  <si>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</si>
  <si>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</si>
  <si>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</si>
  <si>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</si>
  <si>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</si>
  <si>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</si>
  <si>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</si>
  <si>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</si>
  <si>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</si>
  <si>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</si>
  <si>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</si>
  <si>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</si>
  <si>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</si>
  <si>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</si>
  <si>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</si>
  <si>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</si>
  <si>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</si>
  <si>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</si>
  <si>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</si>
  <si>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</si>
  <si>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</si>
  <si>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</si>
  <si>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</si>
  <si>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</si>
  <si>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</si>
  <si>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</si>
  <si>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</si>
  <si>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</si>
  <si>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</si>
  <si>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</si>
  <si>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</si>
  <si>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</si>
  <si>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</si>
  <si>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</si>
  <si>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</si>
  <si>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</si>
  <si>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</si>
  <si>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</si>
  <si>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</si>
  <si>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</si>
  <si>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</si>
  <si>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</si>
  <si>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</si>
  <si>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</si>
  <si>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</si>
  <si>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</si>
  <si>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</si>
  <si>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</si>
  <si>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</si>
  <si>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</si>
  <si>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</si>
  <si>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</si>
  <si>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</si>
  <si>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</si>
  <si>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</si>
  <si>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</si>
  <si>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</si>
  <si>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</si>
  <si>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</si>
  <si>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</si>
  <si>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</si>
  <si>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</si>
  <si>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</si>
  <si>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</si>
  <si>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</si>
  <si>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</si>
  <si>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</si>
  <si>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</si>
  <si>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</si>
  <si>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</si>
  <si>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</si>
  <si>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</si>
  <si>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</si>
  <si>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</si>
  <si>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</si>
  <si>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</si>
  <si>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</si>
  <si>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</si>
  <si>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</si>
  <si>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</si>
  <si>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</si>
  <si>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</si>
  <si>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</si>
  <si>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</si>
  <si>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</si>
  <si>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</si>
  <si>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</si>
  <si>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</si>
  <si>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</si>
  <si>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</si>
  <si>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</si>
  <si>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</si>
  <si>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</si>
  <si>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</si>
  <si>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</si>
  <si>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</si>
  <si>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</si>
  <si>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</si>
  <si>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</si>
  <si>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</si>
  <si>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</si>
  <si>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</si>
  <si>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</si>
  <si>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</si>
  <si>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</si>
  <si>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</si>
  <si>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</si>
  <si>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</si>
  <si>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</si>
  <si>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</si>
  <si>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</si>
  <si>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</si>
  <si>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</si>
  <si>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</si>
  <si>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</si>
  <si>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</si>
  <si>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</si>
  <si>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</si>
  <si>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</si>
  <si>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</si>
  <si>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</si>
  <si>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</si>
  <si>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</si>
  <si>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</si>
  <si>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</si>
  <si>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</si>
  <si>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</si>
  <si>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</si>
  <si>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</si>
  <si>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</si>
  <si>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</si>
  <si>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</si>
  <si>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</si>
  <si>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</si>
  <si>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</si>
  <si>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</si>
  <si>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</si>
  <si>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</si>
  <si>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</si>
  <si>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</si>
  <si>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</si>
  <si>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</si>
  <si>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</si>
  <si>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</si>
  <si>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</si>
  <si>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</si>
  <si>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</si>
  <si>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</si>
  <si>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</si>
  <si>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</si>
  <si>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</si>
  <si>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</si>
  <si>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</si>
  <si>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</si>
  <si>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</si>
  <si>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</si>
  <si>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</si>
  <si>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</si>
  <si>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</si>
  <si>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</si>
  <si>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</si>
  <si>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</si>
  <si>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</si>
  <si>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</si>
  <si>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</si>
  <si>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</si>
  <si>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</si>
  <si>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</si>
  <si>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</si>
  <si>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</si>
  <si>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</si>
  <si>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</si>
  <si>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</si>
  <si>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</si>
  <si>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</si>
  <si>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</si>
  <si>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</si>
  <si>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</si>
  <si>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</si>
  <si>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</si>
  <si>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</si>
  <si>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</si>
  <si>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</si>
  <si>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</si>
  <si>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</si>
  <si>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</si>
  <si>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</si>
  <si>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</si>
  <si>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</si>
  <si>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</si>
  <si>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</si>
  <si>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</si>
  <si>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</si>
  <si>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</si>
  <si>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</si>
  <si>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</si>
  <si>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</si>
  <si>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</si>
  <si>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</si>
  <si>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</si>
  <si>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</si>
  <si>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</si>
  <si>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</si>
  <si>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</si>
  <si>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</si>
  <si>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</si>
  <si>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</si>
  <si>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</si>
  <si>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</si>
  <si>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</si>
  <si>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</si>
  <si>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</si>
  <si>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</si>
  <si>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</si>
  <si>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</si>
  <si>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</si>
  <si>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</si>
  <si>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</si>
  <si>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</si>
  <si>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</si>
  <si>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</si>
  <si>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</si>
  <si>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</si>
  <si>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</si>
  <si>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</si>
  <si>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</si>
  <si>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</si>
  <si>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</si>
  <si>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</si>
  <si>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</si>
  <si>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</si>
  <si>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</si>
  <si>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</si>
  <si>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</si>
  <si>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</si>
  <si>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</si>
  <si>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</si>
  <si>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</si>
  <si>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</si>
  <si>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</si>
  <si>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</si>
  <si>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</si>
  <si>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</si>
  <si>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</si>
  <si>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</si>
  <si>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</si>
  <si>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</si>
  <si>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</si>
  <si>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</si>
  <si>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</si>
  <si>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</si>
  <si>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</si>
  <si>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</si>
  <si>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</si>
  <si>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</si>
  <si>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</si>
  <si>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</si>
  <si>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</si>
  <si>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</si>
  <si>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</si>
  <si>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</si>
  <si>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</si>
  <si>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</si>
  <si>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</si>
  <si>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</si>
  <si>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</si>
  <si>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</si>
  <si>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</si>
  <si>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</si>
  <si>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</si>
  <si>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</si>
  <si>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</si>
  <si>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</si>
  <si>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</si>
  <si>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</si>
  <si>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</si>
  <si>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</si>
  <si>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</si>
  <si>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</si>
  <si>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</si>
  <si>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</si>
  <si>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</si>
  <si>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</si>
  <si>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</si>
  <si>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</si>
  <si>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</si>
  <si>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</si>
  <si>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</si>
  <si>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</si>
  <si>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</si>
  <si>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</si>
  <si>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</si>
  <si>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</si>
  <si>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</si>
  <si>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</si>
  <si>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</si>
  <si>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</si>
  <si>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</si>
  <si>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</si>
  <si>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</si>
  <si>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</si>
  <si>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</si>
  <si>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</si>
  <si>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</si>
  <si>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</si>
  <si>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</si>
  <si>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</si>
  <si>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</si>
  <si>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</si>
  <si>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</si>
  <si>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</si>
  <si>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</si>
  <si>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</si>
  <si>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</si>
  <si>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</si>
  <si>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</si>
  <si>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</si>
  <si>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</si>
  <si>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</si>
  <si>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</si>
  <si>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</si>
  <si>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</si>
  <si>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</si>
  <si>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</si>
  <si>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</si>
  <si>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</si>
  <si>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</si>
  <si>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</si>
  <si>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</si>
  <si>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</si>
  <si>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</si>
  <si>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</si>
  <si>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</si>
  <si>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</si>
  <si>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</si>
  <si>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</si>
  <si>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</si>
  <si>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</si>
  <si>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</si>
  <si>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</si>
  <si>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</si>
  <si>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</si>
  <si>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</si>
  <si>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</si>
  <si>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</si>
  <si>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</si>
  <si>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</si>
  <si>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</si>
  <si>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</si>
  <si>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</si>
  <si>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</si>
  <si>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</si>
  <si>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</si>
  <si>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</si>
  <si>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</si>
  <si>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</si>
  <si>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</si>
  <si>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</si>
  <si>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</si>
  <si>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</si>
  <si>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</si>
  <si>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</si>
  <si>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</si>
  <si>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</si>
  <si>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</si>
  <si>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</si>
  <si>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</si>
  <si>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</si>
  <si>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</si>
  <si>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</si>
  <si>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</si>
  <si>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</si>
  <si>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</si>
  <si>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</si>
  <si>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</si>
  <si>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</si>
  <si>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</si>
  <si>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</si>
  <si>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</si>
  <si>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</si>
  <si>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</si>
  <si>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</si>
  <si>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</si>
  <si>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</si>
  <si>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</si>
  <si>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</si>
  <si>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</si>
  <si>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</si>
  <si>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</si>
  <si>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</si>
  <si>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</si>
  <si>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</si>
  <si>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</si>
  <si>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</si>
  <si>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</si>
  <si>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</si>
  <si>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</si>
  <si>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</si>
  <si>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</si>
  <si>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</si>
  <si>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</si>
  <si>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</si>
  <si>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</si>
  <si>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</si>
  <si>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</si>
  <si>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</si>
  <si>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</si>
  <si>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</si>
  <si>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</si>
  <si>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</si>
  <si>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</si>
  <si>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</si>
  <si>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</si>
  <si>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</si>
  <si>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</si>
  <si>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</si>
  <si>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</si>
  <si>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</si>
  <si>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</si>
  <si>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</si>
  <si>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</si>
  <si>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</si>
  <si>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</si>
  <si>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</si>
  <si>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</si>
  <si>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</si>
  <si>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</si>
  <si>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</si>
  <si>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</si>
  <si>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</si>
  <si>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</si>
  <si>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</si>
  <si>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</si>
  <si>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</si>
  <si>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</si>
  <si>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</si>
  <si>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</si>
  <si>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</si>
  <si>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</si>
  <si>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</si>
  <si>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</si>
  <si>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</si>
  <si>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</si>
  <si>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</si>
  <si>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</si>
  <si>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</si>
  <si>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</si>
  <si>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</si>
  <si>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</si>
  <si>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</si>
  <si>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</si>
  <si>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</si>
  <si>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</si>
  <si>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</si>
  <si>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</si>
  <si>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</si>
  <si>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</si>
  <si>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</si>
  <si>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</si>
  <si>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</si>
  <si>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</si>
  <si>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</si>
  <si>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</si>
  <si>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</si>
  <si>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</si>
  <si>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</si>
  <si>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</si>
  <si>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</si>
  <si>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</si>
  <si>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</si>
  <si>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</si>
  <si>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</si>
  <si>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</si>
  <si>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</si>
  <si>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</si>
  <si>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</si>
  <si>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</si>
  <si>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</si>
  <si>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</si>
  <si>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</si>
  <si>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</si>
  <si>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</si>
  <si>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</si>
  <si>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</si>
  <si>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</si>
  <si>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</si>
  <si>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</si>
  <si>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</si>
  <si>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</si>
  <si>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</si>
  <si>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</si>
  <si>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</si>
  <si>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</si>
  <si>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</si>
  <si>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</si>
  <si>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</si>
  <si>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</si>
  <si>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</si>
  <si>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</si>
  <si>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</si>
  <si>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</si>
  <si>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</si>
  <si>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</si>
  <si>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</si>
  <si>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</si>
  <si>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</si>
  <si>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</si>
  <si>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</si>
  <si>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</si>
  <si>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</si>
  <si>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</si>
  <si>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</si>
  <si>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</si>
  <si>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</si>
  <si>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</si>
  <si>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</si>
  <si>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</si>
  <si>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</si>
  <si>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</si>
  <si>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</si>
  <si>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</si>
  <si>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</si>
  <si>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</si>
  <si>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</si>
  <si>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</si>
  <si>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</si>
  <si>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</si>
  <si>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</si>
  <si>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</si>
  <si>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</si>
  <si>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</si>
  <si>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</si>
  <si>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</si>
  <si>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</si>
  <si>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</si>
  <si>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</si>
  <si>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</si>
  <si>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</si>
  <si>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</si>
  <si>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</si>
  <si>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</si>
  <si>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</si>
  <si>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</si>
  <si>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</si>
  <si>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</si>
  <si>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</si>
  <si>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</si>
  <si>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</si>
  <si>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</si>
  <si>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</si>
  <si>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</si>
  <si>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</si>
  <si>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</si>
  <si>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</si>
  <si>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</si>
  <si>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</si>
  <si>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</si>
  <si>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</si>
  <si>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</si>
  <si>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</si>
  <si>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</si>
  <si>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</si>
  <si>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</si>
  <si>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</si>
  <si>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</si>
  <si>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</si>
  <si>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</si>
  <si>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</si>
  <si>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</si>
  <si>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</si>
  <si>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</si>
  <si>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</si>
  <si>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</si>
  <si>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</si>
  <si>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</si>
  <si>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</si>
  <si>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</si>
  <si>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</si>
  <si>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</si>
  <si>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</si>
  <si>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</si>
  <si>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</si>
  <si>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</si>
  <si>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</si>
  <si>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</si>
  <si>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</si>
  <si>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</si>
  <si>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</si>
  <si>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</si>
  <si>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</si>
  <si>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</si>
  <si>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</si>
  <si>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</si>
  <si>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</si>
  <si>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</si>
  <si>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</si>
  <si>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</si>
  <si>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</si>
  <si>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</si>
  <si>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</si>
  <si>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</si>
  <si>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</si>
  <si>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</si>
  <si>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</si>
  <si>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</si>
  <si>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</si>
  <si>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</si>
  <si>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</si>
  <si>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</si>
  <si>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</si>
  <si>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</si>
  <si>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</si>
  <si>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</si>
  <si>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</si>
  <si>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</si>
  <si>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</si>
  <si>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</si>
  <si>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</si>
  <si>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</si>
  <si>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</si>
  <si>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</si>
  <si>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</si>
  <si>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</si>
  <si>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</si>
  <si>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</si>
  <si>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</si>
  <si>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</si>
  <si>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</si>
  <si>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</si>
  <si>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</si>
  <si>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</si>
  <si>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</si>
  <si>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</si>
  <si>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</si>
  <si>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</si>
  <si>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</si>
  <si>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</si>
  <si>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</si>
  <si>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</si>
  <si>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</si>
  <si>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</si>
  <si>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</si>
  <si>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</si>
  <si>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</si>
  <si>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</si>
  <si>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</si>
  <si>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</si>
  <si>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</si>
  <si>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</si>
  <si>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</si>
  <si>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</si>
  <si>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</si>
  <si>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</si>
  <si>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</si>
  <si>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</si>
  <si>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</si>
  <si>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</si>
  <si>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</si>
  <si>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</si>
  <si>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</si>
  <si>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</si>
  <si>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</si>
  <si>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</si>
  <si>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</si>
  <si>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</si>
  <si>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</si>
  <si>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</si>
  <si>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</si>
  <si>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</si>
  <si>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</si>
  <si>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</si>
  <si>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</si>
  <si>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</si>
  <si>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</si>
  <si>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</si>
  <si>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</si>
  <si>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</si>
  <si>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</si>
  <si>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</si>
  <si>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</si>
  <si>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</si>
  <si>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</si>
  <si>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</si>
  <si>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</si>
  <si>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</si>
  <si>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</si>
  <si>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</si>
  <si>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</si>
  <si>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</si>
  <si>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</si>
  <si>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</si>
  <si>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</si>
  <si>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</si>
  <si>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</si>
  <si>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</si>
  <si>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</si>
  <si>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</si>
  <si>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</si>
  <si>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</si>
  <si>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</si>
  <si>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</si>
  <si>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</si>
  <si>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</si>
  <si>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</si>
  <si>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</si>
  <si>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</si>
  <si>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</si>
  <si>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</si>
  <si>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</si>
  <si>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</si>
  <si>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</si>
  <si>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</si>
  <si>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</si>
  <si>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</si>
  <si>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</si>
  <si>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</si>
  <si>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</si>
  <si>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</si>
  <si>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</si>
  <si>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</si>
  <si>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</si>
  <si>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</si>
  <si>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</si>
  <si>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</si>
  <si>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</si>
  <si>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</si>
  <si>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</si>
  <si>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</si>
  <si>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</si>
  <si>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</si>
  <si>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</si>
  <si>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</si>
  <si>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</si>
  <si>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</si>
  <si>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</si>
  <si>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</si>
  <si>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</si>
  <si>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</si>
  <si>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</si>
  <si>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</si>
  <si>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</si>
  <si>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</si>
  <si>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</si>
  <si>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</si>
  <si>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</si>
  <si>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</si>
  <si>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</si>
  <si>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</si>
  <si>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</si>
  <si>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</si>
  <si>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</si>
  <si>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</si>
  <si>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</si>
  <si>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</si>
  <si>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</si>
  <si>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</si>
  <si>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</si>
  <si>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</si>
  <si>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</si>
  <si>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</si>
  <si>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</si>
  <si>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</si>
  <si>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</si>
  <si>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</si>
  <si>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</si>
  <si>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</si>
  <si>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</si>
  <si>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</si>
  <si>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</si>
  <si>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</si>
  <si>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</si>
  <si>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</si>
  <si>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</si>
  <si>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</si>
  <si>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</si>
  <si>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</si>
  <si>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</si>
  <si>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</si>
  <si>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</si>
  <si>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</si>
  <si>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</si>
  <si>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</si>
  <si>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</si>
  <si>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</si>
  <si>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</si>
  <si>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</si>
  <si>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</si>
  <si>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</si>
  <si>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</si>
  <si>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</si>
  <si>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</si>
  <si>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</si>
  <si>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</si>
  <si>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</si>
  <si>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</si>
  <si>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</si>
  <si>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</si>
  <si>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</si>
  <si>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</si>
  <si>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</si>
  <si>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</si>
  <si>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</si>
  <si>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</si>
  <si>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</si>
  <si>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</si>
  <si>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</si>
  <si>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</si>
  <si>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</si>
  <si>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</si>
  <si>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</si>
  <si>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</si>
  <si>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</si>
  <si>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</si>
  <si>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</si>
  <si>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</si>
  <si>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</si>
  <si>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</si>
  <si>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</si>
  <si>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</si>
  <si>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</si>
  <si>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</si>
  <si>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</si>
  <si>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</si>
  <si>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</si>
  <si>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</si>
  <si>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</si>
  <si>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</si>
  <si>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</si>
  <si>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</si>
  <si>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</si>
  <si>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</si>
  <si>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</si>
  <si>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</si>
  <si>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</si>
  <si>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</si>
  <si>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</si>
  <si>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</si>
  <si>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</si>
  <si>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</si>
  <si>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</si>
  <si>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</si>
  <si>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</si>
  <si>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</si>
  <si>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</si>
  <si>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</si>
  <si>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</si>
  <si>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</si>
  <si>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</si>
  <si>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</si>
  <si>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</si>
  <si>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</si>
  <si>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</si>
  <si>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</si>
  <si>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</si>
  <si>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</si>
  <si>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</si>
  <si>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</si>
  <si>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</si>
  <si>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</si>
  <si>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</si>
  <si>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</si>
  <si>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</si>
  <si>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</si>
  <si>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</si>
  <si>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</si>
  <si>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</si>
  <si>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</si>
  <si>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</si>
  <si>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</si>
  <si>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</si>
  <si>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</si>
  <si>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</si>
  <si>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</si>
  <si>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</si>
  <si>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</si>
  <si>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</si>
  <si>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</si>
  <si>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</si>
  <si>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</si>
  <si>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</si>
  <si>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</si>
  <si>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</si>
  <si>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</si>
  <si>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</si>
  <si>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</si>
  <si>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</si>
  <si>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</si>
  <si>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</si>
  <si>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</si>
  <si>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</si>
  <si>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</si>
  <si>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</si>
  <si>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</si>
  <si>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</si>
  <si>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</si>
  <si>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</si>
  <si>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</si>
  <si>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</si>
  <si>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</si>
  <si>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</si>
  <si>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</si>
  <si>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</si>
  <si>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</si>
  <si>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</si>
  <si>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</si>
  <si>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</si>
  <si>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</si>
  <si>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</si>
  <si>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</si>
  <si>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</si>
  <si>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</si>
  <si>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</si>
  <si>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</si>
  <si>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</si>
  <si>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</si>
  <si>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</si>
  <si>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</si>
  <si>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</si>
  <si>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</si>
  <si>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</si>
  <si>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</si>
  <si>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</si>
  <si>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</si>
  <si>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</si>
  <si>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</si>
  <si>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</si>
  <si>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</si>
  <si>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</si>
  <si>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</si>
  <si>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</si>
  <si>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</si>
  <si>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</si>
  <si>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</si>
  <si>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</si>
  <si>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</si>
  <si>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</si>
  <si>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</si>
  <si>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</si>
  <si>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</si>
  <si>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</si>
  <si>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</si>
  <si>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</si>
  <si>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</si>
  <si>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</si>
  <si>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</si>
  <si>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</si>
  <si>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</si>
  <si>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</si>
  <si>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</si>
  <si>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</si>
  <si>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</si>
  <si>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</si>
  <si>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</si>
  <si>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</si>
  <si>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</si>
  <si>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</si>
  <si>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</si>
  <si>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</si>
  <si>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</si>
  <si>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</si>
  <si>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</si>
  <si>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</si>
  <si>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</si>
  <si>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</si>
  <si>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</si>
  <si>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</si>
  <si>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</si>
  <si>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</si>
  <si>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</si>
  <si>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</si>
  <si>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</si>
  <si>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</si>
  <si>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</si>
  <si>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</si>
  <si>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</si>
  <si>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</si>
  <si>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</si>
  <si>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</si>
  <si>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</si>
  <si>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</si>
  <si>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</si>
  <si>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</si>
  <si>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</si>
  <si>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</si>
  <si>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</si>
  <si>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</si>
  <si>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</si>
  <si>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</si>
  <si>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</si>
  <si>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</si>
  <si>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</si>
  <si>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</si>
  <si>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</si>
  <si>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</si>
  <si>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</si>
  <si>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</si>
  <si>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</si>
  <si>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</si>
  <si>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</si>
  <si>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</si>
  <si>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</si>
  <si>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</si>
  <si>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</si>
  <si>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</si>
  <si>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</si>
  <si>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</si>
  <si>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</si>
  <si>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</si>
  <si>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</si>
  <si>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</si>
  <si>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</si>
  <si>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</si>
  <si>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</si>
  <si>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</si>
  <si>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</si>
  <si>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</si>
  <si>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</si>
  <si>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</si>
  <si>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</si>
  <si>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</si>
  <si>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</si>
  <si>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</si>
  <si>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</si>
  <si>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</si>
  <si>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</si>
  <si>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</si>
  <si>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</si>
  <si>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</si>
  <si>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</si>
  <si>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</si>
  <si>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</si>
  <si>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</si>
  <si>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</si>
  <si>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</si>
  <si>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</si>
  <si>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</si>
  <si>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</si>
  <si>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</si>
  <si>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</si>
  <si>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</si>
  <si>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</si>
  <si>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</si>
  <si>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</si>
  <si>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</si>
  <si>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</si>
  <si>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</si>
  <si>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</si>
  <si>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</si>
  <si>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</si>
  <si>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</si>
  <si>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</si>
  <si>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</si>
  <si>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</si>
  <si>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</si>
  <si>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</si>
  <si>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</si>
  <si>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</si>
  <si>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</si>
  <si>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</si>
  <si>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</si>
  <si>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</si>
  <si>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</si>
  <si>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</si>
  <si>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</si>
  <si>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</si>
  <si>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</si>
  <si>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</si>
  <si>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</si>
  <si>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</si>
  <si>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</si>
  <si>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</si>
  <si>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</si>
  <si>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</si>
  <si>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</si>
  <si>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</si>
  <si>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</si>
  <si>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</si>
  <si>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</si>
  <si>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</si>
  <si>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</si>
  <si>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</si>
  <si>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</si>
  <si>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</si>
  <si>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</si>
  <si>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</si>
  <si>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</si>
  <si>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</si>
  <si>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</si>
  <si>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</si>
  <si>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</si>
  <si>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</si>
  <si>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</si>
  <si>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</si>
  <si>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</si>
  <si>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</si>
  <si>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</si>
  <si>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</si>
  <si>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</si>
  <si>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</si>
  <si>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</si>
  <si>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</si>
  <si>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</si>
  <si>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</si>
  <si>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</si>
  <si>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</si>
  <si>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</si>
  <si>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</si>
  <si>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</si>
  <si>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</si>
  <si>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</si>
  <si>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</si>
  <si>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</si>
  <si>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</si>
  <si>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</si>
  <si>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</si>
  <si>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</si>
  <si>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</si>
  <si>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</si>
  <si>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</si>
  <si>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</si>
  <si>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</si>
  <si>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</si>
  <si>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</si>
  <si>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</si>
  <si>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</si>
  <si>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</si>
  <si>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</si>
  <si>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</si>
  <si>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</si>
  <si>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</si>
  <si>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</si>
  <si>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</si>
  <si>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</si>
  <si>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</si>
  <si>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</si>
  <si>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</si>
  <si>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</si>
  <si>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</si>
  <si>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</si>
  <si>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</si>
  <si>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</si>
  <si>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</si>
  <si>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</si>
  <si>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</si>
  <si>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</si>
  <si>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</si>
  <si>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</si>
  <si>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</si>
  <si>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</si>
  <si>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</si>
  <si>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</si>
  <si>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</si>
  <si>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</si>
  <si>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</si>
  <si>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</si>
  <si>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</si>
  <si>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</si>
  <si>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</si>
  <si>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</si>
  <si>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</si>
  <si>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</si>
  <si>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</si>
  <si>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</si>
  <si>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</si>
  <si>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</si>
  <si>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</si>
  <si>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</si>
  <si>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</si>
  <si>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</si>
  <si>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</si>
  <si>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</si>
  <si>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</si>
  <si>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</si>
  <si>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</si>
  <si>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</si>
  <si>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</si>
  <si>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</si>
  <si>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</si>
  <si>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</si>
  <si>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</si>
  <si>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</si>
  <si>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</si>
  <si>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</si>
  <si>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</si>
  <si>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</si>
  <si>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</si>
  <si>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</si>
  <si>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</si>
  <si>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</si>
  <si>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</si>
  <si>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</si>
  <si>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</si>
  <si>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</si>
  <si>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</si>
  <si>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</si>
  <si>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</si>
  <si>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</si>
  <si>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</si>
  <si>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</si>
  <si>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</si>
  <si>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</si>
  <si>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</si>
  <si>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</si>
  <si>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</si>
  <si>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</si>
  <si>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</si>
  <si>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</si>
  <si>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</si>
  <si>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</si>
  <si>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</si>
  <si>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</si>
  <si>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</si>
  <si>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</si>
  <si>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</si>
  <si>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</si>
  <si>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</si>
  <si>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</si>
  <si>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</si>
  <si>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</si>
  <si>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</si>
  <si>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</si>
  <si>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</si>
  <si>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</si>
  <si>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</si>
  <si>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</si>
  <si>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</si>
  <si>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</si>
  <si>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</si>
  <si>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</si>
  <si>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</si>
  <si>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</si>
  <si>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</si>
  <si>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</si>
  <si>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</si>
  <si>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</si>
  <si>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</si>
  <si>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</si>
  <si>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</si>
  <si>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</si>
  <si>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</si>
  <si>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</si>
  <si>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</si>
  <si>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</si>
  <si>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</si>
  <si>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</si>
  <si>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</si>
  <si>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</si>
  <si>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</si>
  <si>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</si>
  <si>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</si>
  <si>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</si>
  <si>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</si>
  <si>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</si>
  <si>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</si>
  <si>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</si>
  <si>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</si>
  <si>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</si>
  <si>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</si>
  <si>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</si>
  <si>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</si>
  <si>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</si>
  <si>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</si>
  <si>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</si>
  <si>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</si>
  <si>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</si>
  <si>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</si>
  <si>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</si>
  <si>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</si>
  <si>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</si>
  <si>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</si>
  <si>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</si>
  <si>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</si>
  <si>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</si>
  <si>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</si>
  <si>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</si>
  <si>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</si>
  <si>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</si>
  <si>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</si>
  <si>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</si>
  <si>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</si>
  <si>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</si>
  <si>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</si>
  <si>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</si>
  <si>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</si>
  <si>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</si>
  <si>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</si>
  <si>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</si>
  <si>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</si>
  <si>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</si>
  <si>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</si>
  <si>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</si>
  <si>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</si>
  <si>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</si>
  <si>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</si>
  <si>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</si>
  <si>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</si>
  <si>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</si>
  <si>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</si>
  <si>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</si>
  <si>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</si>
  <si>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</si>
  <si>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</si>
  <si>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</si>
  <si>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</si>
  <si>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</si>
  <si>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</si>
  <si>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</si>
  <si>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</si>
  <si>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</si>
  <si>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</si>
  <si>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</si>
  <si>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</si>
  <si>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</si>
  <si>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</si>
  <si>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</si>
  <si>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</si>
  <si>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</si>
  <si>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</si>
  <si>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</si>
  <si>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</si>
  <si>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</si>
  <si>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</si>
  <si>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</si>
  <si>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</si>
  <si>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</si>
  <si>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</si>
  <si>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</si>
  <si>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</si>
  <si>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</si>
  <si>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</si>
  <si>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</si>
  <si>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</si>
  <si>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</si>
  <si>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</si>
  <si>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</si>
  <si>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</si>
  <si>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</si>
  <si>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</si>
  <si>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</si>
  <si>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</si>
  <si>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</si>
  <si>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</si>
  <si>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</si>
  <si>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</si>
  <si>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</si>
  <si>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</si>
  <si>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</si>
  <si>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</si>
  <si>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</si>
  <si>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</si>
  <si>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</si>
  <si>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</si>
  <si>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</si>
  <si>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</si>
  <si>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</si>
  <si>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</si>
  <si>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</si>
  <si>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</si>
  <si>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</si>
  <si>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</si>
  <si>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</si>
  <si>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</si>
  <si>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</si>
  <si>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</si>
  <si>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</si>
  <si>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</si>
  <si>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</si>
  <si>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</si>
  <si>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</si>
  <si>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</si>
  <si>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</si>
  <si>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</si>
  <si>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</si>
  <si>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</si>
  <si>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</si>
  <si>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</si>
  <si>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</si>
  <si>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</si>
  <si>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</si>
  <si>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</si>
  <si>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</si>
  <si>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</si>
  <si>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</si>
  <si>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</si>
  <si>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</si>
  <si>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</si>
  <si>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</si>
  <si>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</si>
  <si>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</si>
  <si>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</si>
  <si>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</si>
  <si>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</si>
  <si>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</si>
  <si>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</si>
  <si>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</si>
  <si>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</si>
  <si>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</si>
  <si>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</si>
  <si>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</si>
  <si>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</si>
  <si>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</si>
  <si>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</si>
  <si>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</si>
  <si>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</si>
  <si>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</si>
  <si>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</si>
  <si>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</si>
  <si>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</si>
  <si>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</si>
  <si>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</si>
  <si>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</si>
  <si>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</si>
  <si>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</si>
  <si>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</si>
  <si>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</si>
  <si>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</si>
  <si>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</si>
  <si>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</si>
  <si>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</si>
  <si>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</si>
  <si>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</si>
  <si>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</si>
  <si>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</si>
  <si>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</si>
  <si>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</si>
  <si>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</si>
  <si>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</si>
  <si>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</si>
  <si>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</si>
  <si>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</si>
  <si>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</si>
  <si>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</si>
  <si>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</si>
  <si>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</si>
  <si>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</si>
  <si>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</si>
  <si>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</si>
  <si>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</si>
  <si>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</si>
  <si>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</si>
  <si>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</si>
  <si>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</si>
  <si>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</si>
  <si>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</si>
  <si>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</si>
  <si>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</si>
  <si>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</si>
  <si>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</si>
  <si>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</si>
  <si>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</si>
  <si>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</si>
  <si>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</si>
  <si>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</si>
  <si>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</si>
  <si>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</si>
  <si>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</si>
  <si>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</si>
  <si>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</si>
  <si>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</si>
  <si>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</si>
  <si>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</si>
  <si>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</si>
  <si>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</si>
  <si>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</si>
  <si>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</si>
  <si>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</si>
  <si>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</si>
  <si>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</si>
  <si>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</si>
  <si>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</si>
  <si>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</si>
  <si>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</si>
  <si>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</si>
  <si>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</si>
  <si>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</si>
  <si>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</si>
  <si>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</si>
  <si>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</si>
  <si>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</si>
  <si>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</si>
  <si>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</si>
  <si>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</si>
  <si>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</si>
  <si>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</si>
  <si>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</si>
  <si>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</si>
  <si>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</si>
  <si>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</si>
  <si>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</si>
  <si>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</si>
  <si>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</si>
  <si>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</si>
  <si>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</si>
  <si>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</si>
  <si>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</si>
  <si>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</si>
  <si>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</si>
  <si>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</si>
  <si>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</si>
  <si>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</si>
  <si>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</si>
  <si>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</si>
  <si>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</si>
  <si>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</si>
  <si>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</si>
  <si>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</si>
  <si>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</si>
  <si>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</si>
  <si>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</si>
  <si>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</si>
  <si>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</si>
  <si>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</si>
  <si>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</si>
  <si>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</si>
  <si>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</si>
  <si>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</si>
  <si>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</si>
  <si>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</si>
  <si>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</si>
  <si>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</si>
  <si>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</si>
  <si>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</si>
  <si>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</si>
  <si>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</si>
  <si>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</si>
  <si>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</si>
  <si>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</si>
  <si>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</si>
  <si>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</si>
  <si>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</si>
  <si>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</si>
  <si>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</si>
  <si>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</si>
  <si>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</si>
  <si>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</si>
  <si>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</si>
  <si>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</si>
  <si>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</si>
  <si>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</si>
  <si>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</si>
  <si>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</si>
  <si>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</si>
  <si>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</si>
  <si>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</si>
  <si>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</si>
  <si>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</si>
  <si>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</si>
  <si>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</si>
  <si>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</si>
  <si>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</si>
  <si>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</si>
  <si>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</si>
  <si>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</si>
  <si>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</si>
  <si>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</si>
  <si>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</si>
  <si>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</si>
  <si>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</si>
  <si>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</si>
  <si>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</si>
  <si>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</si>
  <si>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</si>
  <si>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</si>
  <si>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</si>
  <si>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</si>
  <si>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</si>
  <si>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</si>
  <si>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</si>
  <si>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</si>
  <si>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</si>
  <si>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</si>
  <si>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</si>
  <si>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</si>
  <si>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</si>
  <si>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</si>
  <si>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</si>
  <si>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</si>
  <si>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</si>
  <si>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</si>
  <si>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</si>
  <si>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</si>
  <si>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</si>
  <si>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</si>
  <si>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</si>
  <si>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</si>
  <si>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</si>
  <si>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</si>
  <si>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</si>
  <si>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</si>
  <si>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</si>
  <si>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</si>
  <si>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</si>
  <si>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</si>
  <si>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</si>
  <si>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</si>
  <si>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</si>
  <si>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</si>
  <si>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</si>
  <si>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</si>
  <si>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</si>
  <si>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</si>
  <si>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</si>
  <si>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</si>
  <si>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</si>
  <si>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</si>
  <si>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</si>
  <si>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</si>
  <si>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</si>
  <si>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</si>
  <si>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</si>
  <si>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</si>
  <si>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</si>
  <si>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</si>
  <si>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</si>
  <si>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</si>
  <si>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</si>
  <si>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</si>
  <si>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</si>
  <si>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</si>
  <si>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</si>
  <si>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</si>
  <si>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</si>
  <si>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</si>
  <si>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</si>
  <si>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</si>
  <si>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</si>
  <si>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</si>
  <si>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</si>
  <si>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</si>
  <si>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</si>
  <si>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</si>
  <si>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</si>
  <si>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</si>
  <si>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</si>
  <si>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</si>
  <si>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</si>
  <si>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</si>
  <si>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</si>
  <si>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</si>
  <si>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</si>
  <si>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</si>
  <si>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</si>
  <si>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</si>
  <si>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</si>
  <si>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</si>
  <si>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</si>
  <si>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</si>
  <si>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</si>
  <si>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</si>
  <si>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</si>
  <si>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</si>
  <si>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</si>
  <si>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</si>
  <si>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</si>
  <si>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</si>
  <si>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</si>
  <si>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</si>
  <si>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</si>
  <si>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</si>
  <si>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</si>
  <si>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</si>
  <si>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</si>
  <si>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</si>
  <si>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</si>
  <si>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</si>
  <si>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</si>
  <si>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</si>
  <si>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</si>
  <si>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</si>
  <si>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</si>
  <si>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</si>
  <si>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</si>
  <si>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</si>
  <si>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</si>
  <si>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</si>
  <si>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</si>
  <si>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</si>
  <si>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</si>
  <si>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</si>
  <si>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</si>
  <si>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</si>
  <si>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</si>
  <si>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</si>
  <si>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</si>
  <si>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</si>
  <si>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</si>
  <si>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</si>
  <si>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</si>
  <si>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</si>
  <si>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</si>
  <si>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</si>
  <si>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</si>
  <si>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</si>
  <si>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</si>
  <si>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</si>
  <si>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</si>
  <si>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</si>
  <si>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</si>
  <si>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</si>
  <si>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</si>
  <si>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</si>
  <si>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</si>
  <si>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</si>
  <si>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</si>
  <si>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</si>
  <si>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</si>
  <si>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</si>
  <si>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</si>
  <si>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</si>
  <si>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</si>
  <si>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</si>
  <si>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</si>
  <si>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</si>
  <si>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</si>
  <si>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</si>
  <si>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</si>
  <si>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</si>
  <si>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</si>
  <si>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</si>
  <si>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</si>
  <si>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</si>
  <si>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</si>
  <si>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</si>
  <si>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</si>
  <si>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</si>
  <si>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</si>
  <si>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</si>
  <si>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</si>
  <si>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</si>
  <si>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</si>
  <si>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</si>
  <si>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</si>
  <si>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</si>
  <si>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</si>
  <si>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</si>
  <si>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</si>
  <si>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</si>
  <si>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</si>
  <si>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</si>
  <si>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</si>
  <si>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</si>
  <si>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</si>
  <si>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</si>
  <si>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</si>
  <si>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</si>
  <si>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</si>
  <si>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</si>
  <si>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</si>
  <si>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</si>
  <si>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</si>
  <si>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</si>
  <si>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</si>
  <si>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</si>
  <si>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</si>
  <si>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</si>
  <si>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</si>
  <si>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</si>
  <si>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</si>
  <si>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</si>
  <si>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</si>
  <si>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</si>
  <si>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</si>
  <si>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</si>
  <si>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</si>
  <si>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</si>
  <si>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</si>
  <si>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</si>
  <si>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</si>
  <si>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</si>
  <si>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</si>
  <si>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</si>
  <si>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</si>
  <si>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</si>
  <si>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</si>
  <si>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</si>
  <si>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</si>
  <si>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</si>
  <si>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</si>
  <si>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</si>
  <si>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</si>
  <si>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</si>
  <si>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</si>
  <si>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</si>
  <si>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</si>
  <si>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</si>
  <si>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</si>
  <si>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</si>
  <si>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</si>
  <si>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</si>
  <si>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</si>
  <si>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</si>
  <si>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</si>
  <si>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</si>
  <si>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</si>
  <si>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</si>
  <si>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</si>
  <si>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</si>
  <si>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</si>
  <si>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</si>
  <si>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</si>
  <si>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</si>
  <si>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</si>
  <si>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</si>
  <si>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</si>
  <si>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</si>
  <si>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</si>
  <si>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</si>
  <si>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</si>
  <si>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</si>
  <si>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</si>
  <si>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</si>
  <si>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</si>
  <si>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</si>
  <si>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</si>
  <si>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</si>
  <si>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</si>
  <si>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</si>
  <si>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</si>
  <si>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</si>
  <si>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</si>
  <si>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</si>
  <si>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</si>
  <si>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</si>
  <si>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</si>
  <si>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</si>
  <si>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</si>
  <si>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</si>
  <si>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</si>
  <si>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</si>
  <si>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</si>
  <si>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</si>
  <si>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</si>
  <si>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</si>
  <si>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</si>
  <si>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</si>
  <si>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</si>
  <si>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</si>
  <si>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</si>
  <si>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</si>
  <si>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</si>
  <si>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</si>
  <si>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</si>
  <si>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</si>
  <si>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</si>
  <si>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</si>
  <si>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</si>
  <si>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</si>
  <si>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</si>
  <si>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</si>
  <si>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</si>
  <si>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</si>
  <si>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</si>
  <si>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</si>
  <si>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</si>
  <si>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</si>
  <si>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</si>
  <si>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</si>
  <si>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</si>
  <si>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</si>
  <si>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</si>
  <si>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</si>
  <si>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</si>
  <si>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</si>
  <si>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</si>
  <si>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</si>
  <si>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</si>
  <si>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</si>
  <si>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</si>
  <si>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</si>
  <si>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</si>
  <si>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</si>
  <si>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</si>
  <si>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</si>
  <si>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</si>
  <si>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</si>
  <si>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</si>
  <si>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</si>
  <si>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</si>
  <si>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</si>
  <si>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</si>
  <si>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</si>
  <si>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</si>
  <si>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</si>
  <si>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</si>
  <si>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</si>
  <si>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</si>
  <si>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</si>
  <si>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</si>
  <si>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</si>
  <si>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</si>
  <si>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</si>
  <si>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</si>
  <si>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</si>
  <si>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</si>
  <si>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</si>
  <si>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</si>
  <si>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</si>
  <si>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</si>
  <si>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</si>
  <si>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</si>
  <si>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</si>
  <si>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</si>
  <si>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</si>
  <si>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</si>
  <si>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</si>
  <si>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</si>
  <si>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</si>
  <si>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</si>
  <si>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</si>
  <si>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</si>
  <si>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</si>
  <si>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</si>
  <si>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</si>
  <si>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</si>
  <si>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</si>
  <si>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</si>
  <si>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</si>
  <si>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</si>
  <si>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</si>
  <si>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</si>
  <si>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</si>
  <si>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</si>
  <si>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</si>
  <si>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</si>
  <si>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</si>
  <si>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</si>
  <si>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</si>
  <si>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</si>
  <si>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</si>
  <si>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</si>
  <si>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</si>
  <si>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</si>
  <si>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</si>
  <si>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</si>
  <si>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</si>
  <si>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</si>
  <si>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</si>
  <si>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</si>
  <si>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</si>
  <si>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</si>
  <si>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</si>
  <si>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</si>
  <si>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</si>
  <si>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</si>
  <si>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</si>
  <si>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</si>
  <si>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</si>
  <si>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</si>
  <si>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</si>
  <si>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</si>
  <si>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</si>
  <si>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</si>
  <si>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</si>
  <si>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</si>
  <si>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</si>
  <si>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</si>
  <si>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</si>
  <si>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</si>
  <si>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</si>
  <si>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</si>
  <si>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</si>
  <si>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</si>
  <si>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</si>
  <si>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</si>
  <si>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</si>
  <si>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</si>
  <si>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</si>
  <si>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</si>
  <si>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</si>
  <si>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</si>
  <si>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</si>
  <si>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</si>
  <si>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</si>
  <si>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</si>
  <si>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</si>
  <si>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</si>
  <si>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</si>
  <si>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</si>
  <si>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</si>
  <si>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</si>
  <si>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</si>
  <si>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</si>
  <si>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</si>
  <si>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</si>
  <si>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</si>
  <si>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</si>
  <si>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</si>
  <si>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</si>
  <si>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</si>
  <si>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</si>
  <si>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</si>
  <si>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</si>
  <si>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</si>
  <si>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</si>
  <si>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</si>
  <si>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</si>
  <si>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</si>
  <si>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</si>
  <si>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</si>
  <si>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</si>
  <si>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</si>
  <si>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</si>
  <si>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</si>
  <si>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</si>
  <si>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</si>
  <si>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</si>
  <si>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</si>
  <si>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</si>
  <si>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</si>
  <si>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</si>
  <si>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</si>
  <si>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</si>
  <si>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</si>
  <si>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</si>
  <si>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</si>
  <si>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</si>
  <si>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</si>
  <si>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</si>
  <si>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</si>
  <si>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</si>
  <si>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</si>
  <si>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</si>
  <si>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</si>
  <si>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</si>
  <si>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</si>
  <si>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</si>
  <si>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</si>
  <si>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</si>
  <si>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</si>
  <si>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</si>
  <si>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</si>
  <si>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</si>
  <si>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</si>
  <si>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</si>
  <si>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</si>
  <si>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</si>
  <si>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</si>
  <si>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</si>
  <si>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</si>
  <si>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</si>
  <si>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</si>
  <si>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</si>
  <si>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</si>
  <si>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</si>
  <si>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</si>
  <si>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</si>
  <si>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</si>
  <si>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</si>
  <si>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</si>
  <si>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</si>
  <si>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</si>
  <si>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</si>
  <si>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</si>
  <si>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</si>
  <si>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</si>
  <si>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</si>
  <si>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</si>
  <si>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</si>
  <si>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</si>
  <si>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</si>
  <si>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</si>
  <si>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</si>
  <si>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</si>
  <si>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</si>
  <si>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</si>
  <si>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</si>
  <si>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</si>
  <si>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</si>
  <si>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</si>
  <si>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</si>
  <si>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</si>
  <si>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</si>
  <si>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</si>
  <si>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</si>
  <si>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</si>
  <si>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</si>
  <si>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</si>
  <si>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</si>
  <si>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</si>
  <si>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</si>
  <si>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</si>
  <si>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</si>
  <si>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</si>
  <si>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</si>
  <si>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</si>
  <si>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</si>
  <si>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</si>
  <si>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</si>
  <si>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</si>
  <si>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</si>
  <si>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</si>
  <si>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</si>
  <si>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</si>
  <si>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</si>
  <si>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</si>
  <si>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</si>
  <si>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</si>
  <si>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</si>
  <si>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</si>
  <si>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</si>
  <si>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</si>
  <si>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</si>
  <si>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</si>
  <si>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</si>
  <si>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</si>
  <si>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</si>
  <si>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</si>
  <si>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</si>
  <si>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</si>
  <si>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</si>
  <si>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</si>
  <si>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</si>
  <si>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</si>
  <si>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</si>
  <si>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</si>
  <si>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</si>
  <si>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</si>
  <si>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</si>
  <si>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</si>
  <si>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</si>
  <si>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</si>
  <si>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</si>
  <si>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</si>
  <si>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</si>
  <si>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</si>
  <si>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</si>
  <si>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</si>
  <si>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</si>
  <si>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</si>
  <si>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</si>
  <si>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</si>
  <si>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</si>
  <si>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</si>
  <si>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</si>
  <si>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</si>
  <si>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</si>
  <si>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</si>
  <si>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</si>
  <si>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</si>
  <si>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</si>
  <si>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</si>
  <si>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</si>
  <si>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</si>
  <si>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</si>
  <si>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</si>
  <si>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</si>
  <si>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</si>
  <si>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</si>
  <si>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</si>
  <si>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</si>
  <si>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</si>
  <si>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</si>
  <si>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</si>
  <si>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</si>
  <si>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</si>
  <si>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</si>
  <si>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</si>
  <si>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</si>
  <si>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</si>
  <si>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</si>
  <si>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</si>
  <si>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</si>
  <si>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</si>
  <si>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</si>
  <si>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</si>
  <si>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</si>
  <si>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</si>
  <si>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</si>
  <si>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</si>
  <si>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</si>
  <si>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</si>
  <si>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</si>
  <si>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</si>
  <si>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</si>
  <si>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</si>
  <si>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</si>
  <si>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</si>
  <si>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</si>
  <si>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</si>
  <si>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</si>
  <si>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</si>
  <si>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</si>
  <si>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</si>
  <si>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</si>
  <si>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</si>
  <si>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</si>
  <si>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</si>
  <si>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</si>
  <si>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</si>
  <si>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</si>
  <si>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</si>
  <si>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</si>
  <si>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</si>
  <si>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</si>
  <si>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</si>
  <si>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</si>
  <si>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</si>
  <si>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</si>
  <si>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</si>
  <si>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</si>
  <si>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</si>
  <si>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</si>
  <si>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</si>
  <si>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</si>
  <si>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</si>
  <si>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</si>
  <si>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</si>
  <si>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</si>
  <si>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</si>
  <si>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</si>
  <si>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</si>
  <si>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</si>
  <si>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</si>
  <si>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</si>
  <si>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</si>
  <si>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</si>
  <si>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</si>
  <si>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</si>
  <si>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</si>
  <si>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</si>
  <si>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</si>
  <si>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</si>
  <si>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</si>
  <si>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</si>
  <si>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</si>
  <si>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</si>
  <si>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</si>
  <si>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</si>
  <si>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</si>
  <si>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</si>
  <si>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</si>
  <si>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</si>
  <si>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</si>
  <si>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</si>
  <si>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</si>
  <si>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</si>
  <si>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</si>
  <si>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</si>
  <si>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</si>
  <si>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</si>
  <si>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</si>
  <si>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</si>
  <si>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</si>
  <si>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</si>
  <si>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</si>
  <si>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</si>
  <si>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</si>
  <si>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</si>
  <si>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</si>
  <si>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</si>
  <si>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</si>
  <si>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</si>
  <si>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</si>
  <si>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</si>
  <si>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</si>
  <si>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</si>
  <si>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</si>
  <si>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</si>
  <si>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</si>
  <si>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</si>
  <si>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</si>
  <si>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</si>
  <si>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</si>
  <si>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</si>
  <si>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</si>
  <si>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</si>
  <si>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</si>
  <si>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</si>
  <si>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</si>
  <si>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</si>
  <si>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</si>
  <si>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</si>
  <si>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</si>
  <si>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</si>
  <si>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</si>
  <si>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</si>
  <si>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</si>
  <si>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</si>
  <si>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</si>
  <si>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</si>
  <si>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</si>
  <si>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</si>
  <si>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</si>
  <si>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</si>
  <si>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</si>
  <si>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</si>
  <si>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</si>
  <si>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</si>
  <si>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</si>
  <si>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</si>
  <si>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</si>
  <si>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</si>
  <si>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</si>
  <si>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</si>
  <si>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</si>
  <si>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</si>
  <si>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</si>
  <si>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</si>
  <si>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</si>
  <si>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</si>
  <si>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</si>
  <si>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</si>
  <si>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</si>
  <si>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</si>
  <si>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</si>
  <si>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</si>
  <si>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</si>
  <si>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</si>
  <si>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</si>
  <si>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</si>
  <si>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</si>
  <si>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</si>
  <si>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</si>
  <si>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</si>
  <si>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</si>
  <si>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</si>
  <si>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</si>
  <si>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</si>
  <si>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</si>
  <si>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</si>
  <si>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</si>
  <si>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</si>
  <si>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</si>
  <si>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</si>
  <si>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</si>
  <si>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</si>
  <si>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</si>
  <si>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</si>
  <si>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</si>
  <si>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</si>
  <si>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</si>
  <si>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</si>
  <si>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</si>
  <si>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</si>
  <si>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</si>
  <si>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</si>
  <si>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</si>
  <si>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</si>
  <si>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</si>
  <si>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</si>
  <si>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</si>
  <si>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</si>
  <si>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</si>
  <si>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</si>
  <si>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</si>
  <si>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</si>
  <si>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</si>
  <si>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</si>
  <si>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</si>
  <si>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</si>
  <si>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</si>
  <si>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</si>
  <si>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</si>
  <si>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</si>
  <si>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</si>
  <si>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</si>
  <si>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</si>
  <si>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</si>
  <si>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</si>
  <si>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</si>
  <si>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</si>
  <si>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</si>
  <si>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</si>
  <si>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</si>
  <si>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</si>
  <si>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</si>
  <si>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</si>
  <si>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</si>
  <si>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</si>
  <si>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</si>
  <si>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</si>
  <si>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</si>
  <si>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</si>
  <si>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</si>
  <si>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</si>
  <si>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</si>
  <si>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</si>
  <si>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</si>
  <si>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</si>
  <si>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</si>
  <si>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</si>
  <si>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</si>
  <si>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</si>
  <si>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</si>
  <si>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</si>
  <si>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</si>
  <si>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</si>
  <si>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</si>
  <si>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</si>
  <si>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</si>
  <si>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</si>
  <si>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</si>
  <si>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</si>
  <si>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</si>
  <si>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</si>
  <si>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</si>
  <si>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</si>
  <si>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</si>
  <si>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</si>
  <si>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</si>
  <si>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</si>
  <si>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</si>
  <si>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</si>
  <si>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</si>
  <si>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</si>
  <si>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</si>
  <si>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</si>
  <si>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</si>
  <si>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</si>
  <si>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</si>
  <si>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</si>
  <si>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</si>
  <si>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</si>
  <si>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</si>
  <si>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</si>
  <si>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</si>
  <si>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</si>
  <si>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</si>
  <si>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</si>
  <si>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</si>
  <si>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</si>
  <si>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</si>
  <si>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</si>
  <si>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</si>
  <si>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</si>
  <si>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</si>
  <si>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</si>
  <si>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</si>
  <si>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</si>
  <si>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</si>
  <si>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</si>
  <si>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</si>
  <si>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</si>
  <si>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</si>
  <si>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</si>
  <si>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</si>
  <si>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</si>
  <si>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</si>
  <si>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</si>
  <si>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</si>
  <si>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</si>
  <si>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</si>
  <si>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</si>
  <si>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</si>
  <si>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</si>
  <si>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</si>
  <si>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</si>
  <si>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</si>
  <si>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</si>
  <si>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</si>
  <si>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</si>
  <si>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</si>
  <si>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</si>
  <si>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</si>
  <si>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</si>
  <si>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</si>
  <si>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</si>
  <si>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</si>
  <si>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</si>
  <si>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</si>
  <si>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</si>
  <si>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</si>
  <si>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</si>
  <si>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</si>
  <si>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</si>
  <si>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</si>
  <si>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</si>
  <si>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</si>
  <si>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</si>
  <si>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</si>
  <si>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</si>
  <si>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</si>
  <si>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</si>
  <si>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</si>
  <si>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</si>
  <si>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</si>
  <si>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</si>
  <si>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</si>
  <si>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</si>
  <si>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</si>
  <si>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</si>
  <si>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</si>
  <si>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</si>
  <si>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</si>
  <si>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</si>
  <si>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</si>
  <si>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</si>
  <si>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</si>
  <si>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</si>
  <si>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</si>
  <si>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</si>
  <si>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</si>
  <si>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</si>
  <si>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</si>
  <si>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</si>
  <si>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</si>
  <si>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</si>
  <si>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</si>
  <si>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</si>
  <si>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</si>
  <si>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</si>
  <si>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</si>
  <si>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</si>
  <si>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</si>
  <si>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</si>
  <si>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</si>
  <si>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</si>
  <si>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</si>
  <si>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</si>
  <si>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</si>
  <si>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</si>
  <si>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</si>
  <si>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</si>
  <si>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</si>
  <si>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</si>
  <si>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</si>
  <si>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</si>
  <si>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</si>
  <si>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</si>
  <si>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</si>
  <si>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</si>
  <si>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</si>
  <si>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</si>
  <si>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</si>
  <si>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</si>
  <si>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</si>
  <si>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</si>
  <si>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</si>
  <si>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</si>
  <si>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</si>
  <si>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</si>
  <si>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</si>
  <si>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</si>
  <si>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</si>
  <si>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</si>
  <si>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</si>
  <si>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</si>
  <si>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</si>
  <si>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</si>
  <si>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</si>
  <si>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</si>
  <si>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</si>
  <si>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</si>
  <si>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</si>
  <si>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</si>
  <si>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</si>
  <si>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</si>
  <si>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</si>
  <si>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</si>
  <si>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</si>
  <si>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</si>
  <si>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</si>
  <si>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</si>
  <si>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</si>
  <si>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</si>
  <si>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</si>
  <si>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</si>
  <si>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</si>
  <si>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</si>
  <si>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</si>
  <si>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</si>
  <si>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</si>
  <si>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</si>
  <si>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</si>
  <si>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</si>
  <si>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</si>
  <si>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</si>
  <si>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</si>
  <si>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</si>
  <si>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</si>
  <si>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</si>
  <si>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</si>
  <si>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</si>
  <si>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</si>
  <si>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</si>
  <si>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</si>
  <si>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</si>
  <si>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</si>
  <si>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</si>
  <si>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</si>
  <si>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</si>
  <si>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</si>
  <si>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</si>
  <si>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</si>
  <si>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</si>
  <si>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</si>
  <si>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</si>
  <si>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</si>
  <si>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</si>
  <si>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</si>
  <si>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</si>
  <si>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</si>
  <si>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</si>
  <si>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</si>
  <si>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</si>
  <si>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</si>
  <si>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</si>
  <si>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</si>
  <si>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</si>
  <si>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</si>
  <si>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</si>
  <si>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</si>
  <si>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</si>
  <si>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</si>
  <si>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</si>
  <si>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</si>
  <si>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</si>
  <si>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</si>
  <si>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</si>
  <si>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</si>
  <si>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</si>
  <si>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</si>
  <si>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</si>
  <si>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</si>
  <si>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</si>
  <si>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</si>
  <si>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</si>
  <si>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</si>
  <si>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</si>
  <si>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</si>
  <si>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</si>
  <si>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</si>
  <si>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</si>
  <si>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</si>
  <si>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</si>
  <si>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</si>
  <si>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</si>
  <si>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</si>
  <si>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</si>
  <si>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</si>
  <si>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</si>
  <si>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</si>
  <si>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</si>
  <si>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</si>
  <si>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</si>
  <si>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</si>
  <si>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</si>
  <si>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</si>
  <si>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</si>
  <si>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</si>
  <si>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</si>
  <si>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</si>
  <si>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</si>
  <si>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</si>
  <si>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</si>
  <si>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</si>
  <si>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</si>
  <si>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</si>
  <si>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</si>
  <si>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</si>
  <si>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</si>
  <si>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</si>
  <si>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</si>
  <si>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</si>
  <si>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</si>
  <si>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</si>
  <si>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</si>
  <si>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</si>
  <si>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</si>
  <si>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</si>
  <si>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</si>
  <si>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</si>
  <si>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</si>
  <si>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</si>
  <si>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</si>
  <si>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</si>
  <si>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</si>
  <si>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</si>
  <si>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</si>
  <si>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</si>
  <si>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</si>
  <si>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</si>
  <si>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</si>
  <si>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</si>
  <si>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</si>
  <si>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</si>
  <si>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</si>
  <si>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</si>
  <si>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</si>
  <si>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</si>
  <si>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</si>
  <si>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</si>
  <si>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</si>
  <si>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</si>
  <si>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</si>
  <si>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</si>
  <si>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</si>
  <si>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</si>
  <si>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</si>
  <si>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</si>
  <si>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</si>
  <si>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</si>
  <si>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</si>
  <si>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</si>
  <si>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</si>
  <si>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</si>
  <si>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</si>
  <si>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</si>
  <si>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</si>
  <si>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</si>
  <si>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</si>
  <si>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</si>
  <si>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</si>
  <si>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</si>
  <si>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</si>
  <si>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</si>
  <si>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</si>
  <si>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</si>
  <si>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</si>
  <si>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</si>
  <si>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</si>
  <si>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</si>
  <si>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</si>
  <si>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</si>
  <si>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</si>
  <si>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</si>
  <si>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</si>
  <si>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</si>
  <si>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</si>
  <si>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</si>
  <si>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</si>
  <si>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</si>
  <si>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</si>
  <si>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</si>
  <si>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</si>
  <si>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</si>
  <si>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</si>
  <si>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</si>
  <si>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</si>
  <si>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</si>
  <si>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</si>
  <si>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</si>
  <si>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</si>
  <si>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</si>
  <si>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</si>
  <si>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</si>
  <si>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</si>
  <si>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</si>
  <si>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</si>
  <si>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</si>
  <si>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</si>
  <si>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</si>
  <si>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</si>
  <si>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</si>
  <si>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</si>
  <si>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</si>
  <si>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</si>
  <si>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</si>
  <si>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</si>
  <si>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</si>
  <si>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</si>
  <si>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</si>
  <si>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</si>
  <si>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</si>
  <si>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</si>
  <si>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</si>
  <si>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</si>
  <si>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</si>
  <si>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</si>
  <si>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</si>
  <si>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</si>
  <si>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</si>
  <si>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</si>
  <si>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</si>
  <si>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</si>
  <si>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</si>
  <si>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</si>
  <si>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</si>
  <si>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</si>
  <si>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</si>
  <si>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</si>
  <si>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</si>
  <si>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</si>
  <si>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</si>
  <si>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</si>
  <si>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</si>
  <si>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</si>
  <si>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</si>
  <si>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</si>
  <si>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</si>
  <si>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</si>
  <si>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</si>
  <si>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</si>
  <si>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</si>
  <si>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</si>
  <si>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</si>
  <si>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</si>
  <si>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</si>
  <si>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</si>
  <si>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</si>
  <si>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</si>
  <si>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</si>
  <si>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</si>
  <si>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</si>
  <si>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</si>
  <si>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</si>
  <si>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</si>
  <si>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</si>
  <si>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</si>
  <si>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</si>
  <si>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</si>
  <si>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</si>
  <si>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</si>
  <si>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</si>
  <si>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</si>
  <si>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</si>
  <si>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</si>
  <si>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</si>
  <si>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</si>
  <si>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</si>
  <si>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</si>
  <si>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</si>
  <si>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</si>
  <si>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</si>
  <si>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</si>
  <si>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</si>
  <si>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</si>
  <si>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</si>
  <si>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</si>
  <si>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</si>
  <si>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</si>
  <si>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</si>
  <si>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</si>
  <si>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</si>
  <si>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</si>
  <si>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</si>
  <si>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</si>
  <si>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</si>
  <si>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</si>
  <si>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</si>
  <si>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</si>
  <si>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</si>
  <si>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</si>
  <si>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</si>
  <si>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</si>
  <si>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</si>
  <si>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</si>
  <si>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</si>
  <si>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</si>
  <si>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</si>
  <si>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</si>
  <si>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</si>
  <si>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</si>
  <si>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</si>
  <si>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</si>
  <si>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</si>
  <si>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</si>
  <si>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</si>
  <si>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</si>
  <si>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</si>
  <si>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</si>
  <si>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</si>
  <si>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</si>
  <si>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</si>
  <si>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</si>
  <si>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</si>
  <si>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</si>
  <si>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</si>
  <si>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</si>
  <si>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</si>
  <si>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</si>
  <si>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</si>
  <si>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</si>
  <si>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</si>
  <si>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</si>
  <si>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</si>
  <si>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</si>
  <si>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</si>
  <si>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</si>
  <si>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</si>
  <si>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</si>
  <si>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</si>
  <si>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</si>
  <si>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</si>
  <si>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</si>
  <si>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</si>
  <si>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</si>
  <si>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</si>
  <si>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</si>
  <si>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</si>
  <si>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</si>
  <si>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</si>
  <si>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</si>
  <si>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</si>
  <si>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</si>
  <si>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</si>
  <si>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</si>
  <si>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</si>
  <si>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</si>
  <si>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</si>
  <si>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</si>
  <si>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</si>
  <si>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</si>
  <si>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</si>
  <si>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</si>
  <si>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</si>
  <si>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</si>
  <si>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</si>
  <si>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</si>
  <si>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</si>
  <si>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</si>
  <si>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</si>
  <si>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</si>
  <si>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</si>
  <si>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</si>
  <si>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</si>
  <si>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</si>
  <si>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</si>
  <si>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</si>
  <si>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</si>
  <si>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</si>
  <si>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</si>
  <si>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</si>
  <si>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</si>
  <si>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</si>
  <si>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</si>
  <si>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</si>
  <si>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</si>
  <si>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</si>
  <si>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</si>
  <si>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</si>
  <si>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</si>
  <si>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</si>
  <si>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</si>
  <si>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</si>
  <si>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</si>
  <si>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</si>
  <si>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</si>
  <si>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</si>
  <si>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</si>
  <si>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</si>
  <si>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</si>
  <si>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</si>
  <si>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</si>
  <si>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</si>
  <si>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</si>
  <si>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</si>
  <si>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</si>
  <si>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</si>
  <si>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</si>
  <si>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</si>
  <si>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</si>
  <si>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</si>
  <si>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</si>
  <si>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</si>
  <si>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</si>
  <si>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</si>
  <si>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</si>
  <si>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</si>
  <si>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</si>
  <si>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</si>
  <si>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</si>
  <si>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</si>
  <si>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</si>
  <si>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</si>
  <si>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</si>
  <si>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</si>
  <si>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</si>
  <si>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</si>
  <si>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</si>
  <si>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</si>
  <si>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</si>
  <si>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</si>
  <si>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</si>
  <si>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</si>
  <si>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</si>
  <si>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</si>
  <si>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</si>
  <si>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</si>
  <si>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</si>
  <si>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</si>
  <si>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</si>
  <si>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</si>
  <si>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</si>
  <si>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</si>
  <si>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</si>
  <si>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</si>
  <si>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</si>
  <si>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</si>
  <si>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</si>
  <si>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</si>
  <si>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</si>
  <si>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</si>
  <si>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</si>
  <si>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</si>
  <si>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</si>
  <si>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</si>
  <si>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</si>
  <si>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</si>
  <si>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</si>
  <si>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</si>
  <si>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</si>
  <si>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</si>
  <si>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</si>
  <si>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</si>
  <si>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</si>
  <si>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</si>
  <si>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</si>
  <si>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</si>
  <si>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</si>
  <si>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</si>
  <si>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</si>
  <si>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</si>
  <si>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</si>
  <si>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</si>
  <si>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</si>
  <si>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</si>
  <si>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</si>
  <si>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</si>
  <si>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</si>
  <si>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</si>
  <si>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</si>
  <si>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</si>
  <si>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</si>
  <si>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</si>
  <si>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</si>
  <si>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</si>
  <si>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</si>
  <si>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</si>
  <si>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</si>
  <si>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</si>
  <si>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</si>
  <si>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</si>
  <si>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</si>
  <si>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</si>
  <si>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</si>
  <si>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</si>
  <si>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</si>
  <si>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</si>
  <si>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</si>
  <si>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</si>
  <si>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</si>
  <si>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</si>
  <si>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</si>
  <si>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</si>
  <si>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</si>
  <si>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</si>
  <si>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</si>
  <si>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</si>
  <si>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</si>
  <si>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</si>
  <si>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</si>
  <si>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</si>
  <si>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</si>
  <si>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</si>
  <si>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</si>
  <si>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</si>
  <si>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</si>
  <si>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</si>
  <si>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</si>
  <si>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</si>
  <si>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</si>
  <si>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</si>
  <si>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</si>
  <si>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</si>
  <si>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</si>
  <si>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</si>
  <si>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</si>
  <si>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</si>
  <si>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</si>
  <si>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</si>
  <si>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</si>
  <si>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</si>
  <si>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</si>
  <si>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</si>
  <si>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</si>
  <si>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</si>
  <si>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</si>
  <si>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</si>
  <si>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</si>
  <si>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</si>
  <si>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</si>
  <si>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</si>
  <si>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</si>
  <si>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</si>
  <si>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</si>
  <si>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</si>
  <si>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</si>
  <si>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</si>
  <si>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</si>
  <si>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</si>
  <si>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</si>
  <si>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</si>
  <si>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</si>
  <si>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</si>
  <si>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</si>
  <si>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</si>
  <si>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</si>
  <si>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</si>
  <si>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</si>
  <si>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</si>
  <si>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</si>
  <si>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</si>
  <si>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</si>
  <si>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</si>
  <si>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</si>
  <si>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</si>
  <si>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</si>
  <si>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</si>
  <si>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</si>
  <si>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</si>
  <si>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</si>
  <si>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</si>
  <si>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</si>
  <si>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</si>
  <si>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</si>
  <si>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</si>
  <si>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</si>
  <si>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</si>
  <si>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</si>
  <si>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</si>
  <si>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</si>
  <si>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</si>
  <si>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</si>
  <si>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</si>
  <si>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</si>
  <si>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</si>
  <si>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</si>
  <si>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</si>
  <si>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</si>
  <si>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</si>
  <si>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</si>
  <si>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</si>
  <si>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</si>
  <si>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</si>
  <si>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</si>
  <si>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</si>
  <si>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</si>
  <si>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</si>
  <si>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</si>
  <si>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</si>
  <si>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</si>
  <si>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</si>
  <si>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</si>
  <si>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</si>
  <si>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</si>
  <si>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</si>
  <si>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</si>
  <si>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</si>
  <si>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</si>
  <si>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</si>
  <si>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</si>
  <si>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</si>
  <si>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</si>
  <si>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</si>
  <si>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</si>
  <si>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</si>
  <si>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</si>
  <si>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</si>
  <si>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</si>
  <si>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</si>
  <si>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</si>
  <si>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</si>
  <si>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</si>
  <si>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</si>
  <si>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</si>
  <si>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</si>
  <si>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</si>
  <si>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</si>
  <si>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</si>
  <si>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</si>
  <si>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</si>
  <si>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</si>
  <si>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</si>
  <si>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</si>
  <si>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</si>
  <si>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</si>
  <si>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</si>
  <si>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</si>
  <si>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</si>
  <si>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</si>
  <si>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</si>
  <si>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</si>
  <si>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</si>
  <si>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</si>
  <si>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</si>
  <si>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</si>
  <si>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</si>
  <si>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</si>
  <si>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</si>
  <si>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</si>
  <si>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</si>
  <si>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</si>
  <si>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</si>
  <si>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</si>
  <si>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</si>
  <si>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</si>
  <si>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</si>
  <si>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</si>
  <si>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</si>
  <si>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</si>
  <si>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</si>
  <si>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</si>
  <si>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</si>
  <si>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</si>
  <si>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</si>
  <si>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</si>
  <si>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</si>
  <si>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</si>
  <si>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</si>
  <si>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</si>
  <si>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</si>
  <si>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</si>
  <si>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</si>
  <si>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</si>
  <si>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</si>
  <si>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</si>
  <si>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</si>
  <si>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</si>
  <si>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</si>
  <si>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</si>
  <si>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</si>
  <si>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</si>
  <si>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</si>
  <si>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</si>
  <si>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</si>
  <si>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</si>
  <si>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</si>
  <si>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</si>
  <si>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</si>
  <si>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</si>
  <si>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</si>
  <si>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</si>
  <si>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</si>
  <si>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</si>
  <si>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</si>
  <si>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</si>
  <si>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</si>
  <si>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</si>
  <si>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</si>
  <si>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</si>
  <si>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</si>
  <si>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</si>
  <si>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</si>
  <si>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</si>
  <si>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</si>
  <si>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</si>
  <si>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</si>
  <si>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</si>
  <si>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</si>
  <si>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</si>
  <si>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</si>
  <si>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</si>
  <si>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</si>
  <si>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</si>
  <si>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</si>
  <si>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</si>
  <si>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</si>
  <si>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</si>
  <si>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</si>
  <si>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</si>
  <si>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</si>
  <si>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</si>
  <si>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</si>
  <si>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</si>
  <si>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</si>
  <si>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</si>
  <si>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</si>
  <si>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</si>
  <si>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</si>
  <si>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</si>
  <si>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</si>
  <si>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</si>
  <si>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</si>
  <si>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</si>
  <si>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</si>
  <si>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</si>
  <si>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</si>
  <si>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</si>
  <si>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</si>
  <si>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</si>
  <si>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</si>
  <si>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</si>
  <si>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</si>
  <si>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</si>
  <si>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</si>
  <si>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</si>
  <si>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</si>
  <si>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</si>
  <si>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</si>
  <si>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</si>
  <si>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</si>
  <si>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</si>
  <si>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</si>
  <si>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</si>
  <si>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</si>
  <si>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</si>
  <si>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</si>
  <si>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</si>
  <si>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</si>
  <si>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</si>
  <si>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</si>
  <si>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</si>
  <si>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</si>
  <si>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</si>
  <si>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</si>
  <si>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</si>
  <si>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</si>
  <si>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</si>
  <si>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</si>
  <si>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</si>
  <si>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</si>
  <si>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</si>
  <si>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</si>
  <si>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</si>
  <si>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</si>
  <si>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</si>
  <si>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</si>
  <si>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</si>
  <si>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</si>
  <si>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</si>
  <si>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</si>
  <si>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</si>
  <si>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</si>
  <si>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</si>
  <si>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</si>
  <si>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</si>
  <si>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</si>
  <si>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</si>
  <si>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</si>
  <si>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</si>
  <si>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</si>
  <si>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</si>
  <si>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</si>
  <si>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</si>
  <si>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</si>
  <si>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</si>
  <si>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</si>
  <si>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</si>
  <si>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</si>
  <si>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</si>
  <si>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</si>
  <si>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</si>
  <si>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</si>
  <si>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</si>
  <si>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</si>
  <si>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</si>
  <si>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</si>
  <si>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</si>
  <si>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</si>
  <si>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</si>
  <si>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</si>
  <si>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</si>
  <si>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</si>
  <si>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</si>
  <si>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</si>
  <si>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</si>
  <si>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</si>
  <si>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</si>
  <si>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</si>
  <si>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</si>
  <si>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</si>
  <si>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</si>
  <si>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</si>
  <si>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</si>
  <si>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</si>
  <si>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</si>
  <si>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</si>
  <si>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</si>
  <si>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</si>
  <si>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</si>
  <si>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</si>
  <si>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</si>
  <si>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</si>
  <si>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</si>
  <si>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</si>
  <si>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</si>
  <si>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</si>
  <si>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</si>
  <si>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</si>
  <si>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</si>
  <si>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</si>
  <si>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</si>
  <si>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</si>
  <si>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</si>
  <si>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</si>
  <si>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</si>
  <si>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</si>
  <si>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</si>
  <si>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</si>
  <si>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</si>
  <si>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</si>
  <si>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</si>
  <si>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</si>
  <si>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</si>
  <si>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</si>
  <si>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</si>
  <si>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</si>
  <si>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</si>
  <si>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</si>
  <si>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</si>
  <si>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</si>
  <si>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</si>
  <si>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</si>
  <si>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</si>
  <si>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</si>
  <si>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</si>
  <si>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</si>
  <si>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</si>
  <si>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</si>
  <si>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</si>
  <si>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</si>
  <si>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</si>
  <si>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</si>
  <si>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</si>
  <si>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</si>
  <si>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</si>
  <si>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</si>
  <si>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</si>
  <si>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</si>
  <si>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</si>
  <si>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</si>
  <si>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</si>
  <si>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</si>
  <si>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</si>
  <si>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</si>
  <si>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</si>
  <si>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</si>
  <si>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</si>
  <si>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</si>
  <si>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</si>
  <si>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</si>
  <si>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</si>
  <si>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</si>
  <si>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</si>
  <si>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</si>
  <si>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</si>
  <si>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</si>
  <si>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</si>
  <si>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</si>
  <si>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</si>
  <si>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</si>
  <si>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</si>
  <si>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</si>
  <si>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</si>
  <si>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</si>
  <si>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</si>
  <si>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</si>
  <si>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</si>
  <si>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</si>
  <si>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</si>
  <si>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</si>
  <si>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</si>
  <si>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</si>
  <si>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</si>
  <si>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</si>
  <si>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</si>
  <si>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</si>
  <si>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</si>
  <si>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</si>
  <si>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</si>
  <si>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</si>
  <si>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</si>
  <si>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</si>
  <si>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</si>
  <si>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</si>
  <si>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</si>
  <si>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</si>
  <si>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</si>
  <si>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</si>
  <si>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</si>
  <si>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</si>
  <si>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</si>
  <si>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</si>
  <si>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</si>
  <si>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</si>
  <si>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</si>
  <si>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</si>
  <si>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</si>
  <si>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</si>
  <si>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</si>
  <si>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</si>
  <si>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</si>
  <si>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</si>
  <si>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</si>
  <si>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</si>
  <si>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</si>
  <si>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</si>
  <si>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</si>
  <si>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</si>
  <si>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</si>
  <si>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</si>
  <si>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</si>
  <si>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</si>
  <si>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</si>
  <si>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</si>
  <si>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</si>
  <si>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</si>
  <si>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</si>
  <si>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</si>
  <si>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</si>
  <si>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</si>
  <si>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</si>
  <si>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</si>
  <si>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</si>
  <si>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</si>
  <si>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</si>
  <si>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</si>
  <si>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</si>
  <si>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</si>
  <si>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</si>
  <si>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</si>
  <si>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</si>
  <si>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</si>
  <si>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</si>
  <si>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</si>
  <si>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</si>
  <si>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</si>
  <si>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</si>
  <si>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</si>
  <si>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</si>
  <si>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</si>
  <si>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</si>
  <si>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</si>
  <si>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</si>
  <si>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</si>
  <si>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</si>
  <si>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</si>
  <si>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</si>
  <si>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</si>
  <si>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</si>
  <si>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</si>
  <si>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</si>
  <si>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</si>
  <si>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</si>
  <si>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</si>
  <si>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</si>
  <si>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</si>
  <si>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</si>
  <si>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</si>
  <si>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</si>
  <si>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</si>
  <si>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</si>
  <si>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</si>
  <si>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</si>
  <si>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</si>
  <si>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</si>
  <si>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</si>
  <si>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</si>
  <si>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</si>
  <si>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</si>
  <si>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</si>
  <si>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</si>
  <si>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</si>
  <si>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</si>
  <si>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</si>
  <si>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</si>
  <si>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</si>
  <si>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</si>
  <si>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</si>
  <si>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</si>
  <si>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</si>
  <si>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</si>
  <si>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</si>
  <si>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</si>
  <si>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</si>
  <si>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</si>
  <si>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</si>
  <si>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</si>
  <si>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</si>
  <si>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</si>
  <si>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</si>
  <si>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</si>
  <si>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</si>
  <si>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</si>
  <si>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</si>
  <si>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</si>
  <si>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</si>
  <si>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</si>
  <si>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</si>
  <si>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</si>
  <si>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</si>
  <si>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</si>
  <si>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</si>
  <si>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</si>
  <si>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</si>
  <si>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</si>
  <si>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</si>
  <si>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</si>
  <si>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</si>
  <si>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</si>
  <si>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</si>
  <si>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</si>
  <si>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</si>
  <si>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</si>
  <si>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</si>
  <si>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</si>
  <si>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</si>
  <si>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</si>
  <si>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</si>
  <si>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</si>
  <si>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</si>
  <si>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</si>
  <si>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</si>
  <si>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</si>
  <si>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</si>
  <si>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</si>
  <si>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</si>
  <si>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</si>
  <si>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</si>
  <si>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</si>
  <si>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</si>
  <si>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</si>
  <si>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</si>
  <si>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</si>
  <si>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</si>
  <si>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</si>
  <si>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</si>
  <si>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</si>
  <si>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</si>
  <si>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</si>
  <si>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</si>
  <si>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</si>
  <si>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</si>
  <si>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</si>
  <si>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</si>
  <si>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</si>
  <si>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</si>
  <si>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</si>
  <si>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</si>
  <si>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</si>
  <si>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</si>
  <si>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</si>
  <si>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</si>
  <si>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</si>
  <si>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</si>
  <si>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</si>
  <si>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</si>
  <si>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</si>
  <si>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</si>
  <si>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</si>
  <si>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</si>
  <si>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</si>
  <si>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</si>
  <si>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</si>
  <si>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</si>
  <si>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</si>
  <si>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</si>
  <si>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</si>
  <si>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</si>
  <si>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</si>
  <si>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</si>
  <si>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</si>
  <si>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</si>
  <si>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</si>
  <si>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</si>
  <si>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</si>
  <si>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</si>
  <si>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</si>
  <si>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</si>
  <si>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</si>
  <si>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</si>
  <si>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</si>
  <si>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</si>
  <si>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</si>
  <si>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</si>
  <si>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</si>
  <si>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</si>
  <si>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</si>
  <si>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</si>
  <si>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</si>
  <si>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</si>
  <si>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</si>
  <si>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</si>
  <si>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</si>
  <si>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</si>
  <si>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</si>
  <si>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</si>
  <si>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</si>
  <si>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</si>
  <si>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</si>
  <si>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</si>
  <si>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</si>
  <si>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</si>
  <si>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</si>
  <si>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</si>
  <si>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</si>
  <si>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</si>
  <si>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</si>
  <si>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</si>
  <si>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</si>
  <si>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</si>
  <si>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</si>
  <si>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</si>
  <si>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</si>
  <si>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</si>
  <si>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</si>
  <si>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</si>
  <si>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</si>
  <si>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</si>
  <si>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</si>
  <si>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</si>
  <si>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</si>
  <si>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</si>
  <si>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</si>
  <si>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</si>
  <si>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</si>
  <si>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</si>
  <si>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</si>
  <si>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</si>
  <si>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</si>
  <si>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</si>
  <si>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</si>
  <si>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</si>
  <si>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</si>
  <si>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</si>
  <si>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</si>
  <si>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</si>
  <si>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</si>
  <si>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</si>
  <si>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</si>
  <si>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</si>
  <si>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</si>
  <si>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</si>
  <si>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</si>
  <si>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</si>
  <si>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</si>
  <si>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</si>
  <si>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</si>
  <si>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</si>
  <si>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</si>
  <si>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</si>
  <si>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</si>
  <si>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</si>
  <si>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</si>
  <si>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</si>
  <si>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</si>
  <si>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</si>
  <si>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</si>
  <si>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</si>
  <si>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</si>
  <si>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</si>
  <si>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</si>
  <si>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</si>
  <si>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</si>
  <si>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</si>
  <si>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</si>
  <si>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</si>
  <si>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</si>
  <si>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</si>
  <si>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</si>
  <si>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</si>
  <si>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</si>
  <si>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</si>
  <si>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</si>
  <si>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</si>
  <si>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</si>
  <si>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</si>
  <si>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</si>
  <si>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</si>
  <si>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</si>
  <si>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</si>
  <si>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</si>
  <si>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</si>
  <si>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</si>
  <si>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</si>
  <si>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</si>
  <si>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</si>
  <si>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</si>
  <si>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</si>
  <si>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</si>
  <si>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</si>
  <si>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</si>
  <si>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</si>
  <si>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</si>
  <si>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</si>
  <si>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</si>
  <si>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</si>
  <si>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</si>
  <si>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</si>
  <si>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</si>
  <si>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</si>
  <si>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</si>
  <si>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</si>
  <si>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</si>
  <si>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</si>
  <si>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</si>
  <si>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</si>
  <si>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</si>
  <si>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</si>
  <si>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</si>
  <si>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</si>
  <si>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</si>
  <si>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</si>
  <si>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</si>
  <si>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</si>
  <si>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</si>
  <si>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</si>
  <si>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</si>
  <si>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</si>
  <si>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</si>
  <si>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</si>
  <si>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</si>
  <si>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</si>
  <si>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</si>
  <si>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</si>
  <si>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</si>
  <si>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</si>
  <si>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</si>
  <si>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</si>
  <si>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</si>
  <si>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</si>
  <si>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</si>
  <si>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</si>
  <si>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</si>
  <si>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</si>
  <si>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</si>
  <si>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</si>
  <si>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</si>
  <si>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</si>
  <si>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</si>
  <si>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</si>
  <si>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</si>
  <si>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</si>
  <si>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</si>
  <si>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</si>
  <si>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</si>
  <si>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</si>
  <si>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</si>
  <si>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</si>
  <si>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</si>
  <si>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</si>
  <si>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</si>
  <si>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</si>
  <si>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</si>
  <si>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</si>
  <si>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</si>
  <si>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</si>
  <si>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</si>
  <si>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</si>
  <si>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</si>
  <si>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</si>
  <si>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</si>
  <si>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</si>
  <si>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</si>
  <si>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</si>
  <si>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</si>
  <si>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</si>
  <si>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</si>
  <si>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</si>
  <si>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</si>
  <si>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</si>
  <si>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</si>
  <si>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</si>
  <si>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</si>
  <si>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</si>
  <si>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</si>
  <si>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</si>
  <si>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</si>
  <si>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</si>
  <si>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</si>
  <si>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</si>
  <si>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</si>
  <si>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</si>
  <si>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</si>
  <si>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</si>
  <si>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</si>
  <si>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</si>
  <si>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</si>
  <si>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</si>
  <si>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</si>
  <si>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</si>
  <si>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</si>
  <si>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</si>
  <si>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</si>
  <si>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</si>
  <si>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</si>
  <si>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</si>
  <si>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</si>
  <si>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</si>
  <si>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</si>
  <si>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</si>
  <si>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</si>
  <si>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</si>
  <si>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</si>
  <si>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</si>
  <si>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</si>
  <si>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</si>
  <si>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</si>
  <si>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</si>
  <si>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</si>
  <si>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</si>
  <si>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</si>
  <si>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</si>
  <si>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</si>
  <si>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</si>
  <si>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</si>
  <si>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</si>
  <si>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</si>
  <si>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</si>
  <si>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</si>
  <si>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</si>
  <si>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</si>
  <si>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</si>
  <si>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</si>
  <si>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</si>
  <si>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</si>
  <si>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</si>
  <si>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</si>
  <si>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</si>
  <si>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</si>
  <si>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</si>
  <si>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</si>
  <si>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</si>
  <si>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</si>
  <si>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</si>
  <si>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</si>
  <si>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</si>
  <si>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</si>
  <si>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</si>
  <si>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</si>
  <si>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</si>
  <si>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</si>
  <si>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</si>
  <si>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</si>
  <si>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</si>
  <si>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</si>
  <si>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</si>
  <si>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</si>
  <si>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</si>
  <si>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</si>
  <si>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</si>
  <si>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</si>
  <si>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</si>
  <si>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</si>
  <si>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</si>
  <si>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</si>
  <si>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</si>
  <si>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</si>
  <si>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</si>
  <si>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</si>
  <si>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</si>
  <si>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</si>
  <si>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</si>
  <si>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</si>
  <si>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</si>
  <si>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</si>
  <si>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</si>
  <si>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</si>
  <si>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</si>
  <si>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</si>
  <si>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</si>
  <si>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</si>
  <si>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</si>
  <si>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</si>
  <si>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</si>
  <si>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</si>
  <si>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</si>
  <si>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</si>
  <si>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</si>
  <si>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</si>
  <si>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</si>
  <si>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</si>
  <si>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</si>
  <si>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</si>
  <si>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</si>
  <si>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</si>
  <si>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</si>
  <si>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</si>
  <si>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</si>
  <si>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</si>
  <si>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</si>
  <si>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</si>
  <si>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</si>
  <si>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</si>
  <si>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</si>
  <si>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</si>
  <si>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</si>
  <si>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</si>
  <si>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</si>
  <si>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</si>
  <si>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</si>
  <si>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</si>
  <si>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</si>
  <si>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</si>
  <si>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</si>
  <si>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</si>
  <si>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</si>
  <si>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</si>
  <si>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</si>
  <si>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</si>
  <si>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</si>
  <si>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</si>
  <si>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</si>
  <si>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</si>
  <si>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</si>
  <si>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</si>
  <si>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</si>
  <si>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</si>
  <si>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</si>
  <si>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</si>
  <si>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</si>
  <si>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</si>
  <si>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</si>
  <si>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</si>
  <si>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</si>
  <si>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</si>
  <si>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</si>
  <si>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</si>
  <si>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</si>
  <si>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</si>
  <si>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</si>
  <si>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</si>
  <si>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</si>
  <si>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</si>
  <si>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</si>
  <si>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</si>
  <si>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</si>
  <si>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</si>
  <si>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</si>
  <si>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</si>
  <si>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</si>
  <si>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</si>
  <si>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</si>
  <si>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</si>
  <si>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</si>
  <si>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</si>
  <si>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</si>
  <si>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</si>
  <si>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</si>
  <si>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</si>
  <si>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</si>
  <si>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</si>
  <si>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</si>
  <si>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</si>
  <si>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</si>
  <si>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</si>
  <si>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</si>
  <si>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</si>
  <si>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</si>
  <si>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</si>
  <si>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</si>
  <si>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</si>
  <si>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</si>
  <si>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</si>
  <si>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</si>
  <si>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</si>
  <si>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</si>
  <si>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</si>
  <si>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</si>
  <si>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</si>
  <si>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</si>
  <si>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</si>
  <si>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</si>
  <si>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</si>
  <si>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</si>
  <si>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</si>
  <si>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</si>
  <si>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</si>
  <si>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</si>
  <si>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</si>
  <si>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</si>
  <si>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</si>
  <si>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</si>
  <si>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</si>
  <si>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</si>
  <si>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</si>
  <si>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</si>
  <si>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</si>
  <si>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</si>
  <si>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</si>
  <si>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</si>
  <si>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</si>
  <si>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</si>
  <si>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</si>
  <si>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</si>
  <si>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</si>
  <si>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</si>
  <si>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</si>
  <si>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</si>
  <si>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</si>
  <si>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</si>
  <si>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</si>
  <si>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</si>
  <si>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</si>
  <si>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</si>
  <si>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</si>
  <si>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</si>
  <si>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</si>
  <si>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</si>
  <si>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</si>
  <si>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</si>
  <si>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</si>
  <si>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</si>
  <si>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</si>
  <si>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</si>
  <si>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</si>
  <si>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</si>
  <si>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</si>
  <si>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</si>
  <si>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</si>
  <si>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</si>
  <si>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</si>
  <si>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</si>
  <si>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</si>
  <si>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</si>
  <si>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</si>
  <si>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</si>
  <si>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</si>
  <si>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</si>
  <si>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</si>
  <si>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</si>
  <si>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</si>
  <si>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</si>
  <si>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</si>
  <si>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</si>
  <si>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</si>
  <si>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</si>
  <si>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</si>
  <si>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</si>
  <si>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</si>
  <si>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</si>
  <si>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</si>
  <si>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</si>
  <si>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</si>
  <si>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</si>
  <si>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</si>
  <si>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</si>
  <si>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</si>
  <si>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</si>
  <si>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</si>
  <si>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</si>
  <si>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</si>
  <si>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</si>
  <si>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</si>
  <si>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</si>
  <si>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</si>
  <si>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</si>
  <si>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</si>
  <si>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</si>
  <si>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</si>
  <si>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</si>
  <si>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</si>
  <si>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</si>
  <si>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</si>
  <si>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</si>
  <si>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</si>
  <si>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</si>
  <si>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</si>
  <si>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</si>
  <si>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</si>
  <si>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</si>
  <si>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</si>
  <si>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</si>
  <si>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</si>
  <si>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</si>
  <si>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</si>
  <si>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</si>
  <si>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</si>
  <si>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</si>
  <si>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</si>
  <si>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</si>
  <si>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</si>
  <si>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</si>
  <si>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</si>
  <si>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</si>
  <si>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</si>
  <si>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</si>
  <si>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</si>
  <si>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</si>
  <si>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</si>
  <si>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</si>
  <si>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</si>
  <si>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</si>
  <si>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</si>
  <si>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</si>
  <si>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</si>
  <si>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</si>
  <si>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</si>
  <si>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</si>
  <si>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</si>
  <si>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</si>
  <si>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</si>
  <si>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</si>
  <si>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</si>
  <si>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</si>
  <si>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</si>
  <si>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</si>
  <si>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</si>
  <si>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</si>
  <si>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</si>
  <si>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</si>
  <si>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</si>
  <si>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</si>
  <si>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</si>
  <si>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</si>
  <si>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</si>
  <si>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</si>
  <si>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</si>
  <si>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</si>
  <si>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</si>
  <si>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</si>
  <si>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</si>
  <si>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</si>
  <si>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</si>
  <si>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</si>
  <si>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</si>
  <si>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</si>
  <si>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</si>
  <si>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</si>
  <si>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</si>
  <si>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</si>
  <si>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</si>
  <si>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</si>
  <si>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</si>
  <si>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</si>
  <si>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</si>
  <si>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</si>
  <si>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</si>
  <si>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</si>
  <si>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</si>
  <si>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</si>
  <si>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</si>
  <si>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</si>
  <si>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</si>
  <si>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</si>
  <si>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</si>
  <si>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</si>
  <si>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</si>
  <si>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</si>
  <si>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</si>
  <si>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</si>
  <si>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</si>
  <si>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</si>
  <si>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</si>
  <si>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</si>
  <si>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</si>
  <si>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</si>
  <si>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</si>
  <si>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</si>
  <si>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</si>
  <si>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</si>
  <si>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</si>
  <si>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</si>
  <si>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</si>
  <si>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</si>
  <si>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</si>
  <si>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</si>
  <si>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</si>
  <si>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</si>
  <si>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</si>
  <si>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</si>
  <si>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</si>
  <si>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</si>
  <si>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</si>
  <si>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</si>
  <si>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</si>
  <si>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</si>
  <si>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</si>
  <si>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</si>
  <si>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</si>
  <si>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</si>
  <si>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</si>
  <si>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</si>
  <si>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</si>
  <si>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</si>
  <si>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</si>
  <si>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</si>
  <si>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</si>
  <si>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</si>
  <si>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</si>
  <si>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</si>
  <si>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</si>
  <si>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</si>
  <si>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</si>
  <si>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</si>
  <si>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</si>
  <si>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</si>
  <si>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</si>
  <si>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</si>
  <si>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</si>
  <si>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</si>
  <si>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</si>
  <si>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</si>
  <si>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</si>
  <si>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</si>
  <si>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</si>
  <si>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</si>
  <si>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</si>
  <si>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</si>
  <si>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</si>
  <si>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</si>
  <si>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</si>
  <si>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</si>
  <si>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</si>
  <si>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</si>
  <si>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</si>
  <si>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</si>
  <si>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</si>
  <si>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</si>
  <si>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</si>
  <si>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</si>
  <si>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</si>
  <si>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</si>
  <si>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</si>
  <si>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</si>
  <si>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</si>
  <si>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</si>
  <si>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</si>
  <si>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</si>
  <si>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</si>
  <si>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</si>
  <si>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</si>
  <si>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</si>
  <si>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</si>
  <si>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</si>
  <si>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</si>
  <si>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</si>
  <si>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</si>
  <si>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</si>
  <si>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</si>
  <si>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</si>
  <si>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</si>
  <si>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</si>
  <si>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</si>
  <si>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</si>
  <si>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</si>
  <si>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</si>
  <si>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</si>
  <si>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</si>
  <si>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</si>
  <si>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</si>
  <si>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</si>
  <si>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</si>
  <si>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</si>
  <si>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</si>
  <si>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</si>
  <si>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</si>
  <si>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</si>
  <si>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</si>
  <si>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</si>
  <si>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</si>
  <si>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</si>
  <si>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</si>
  <si>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</si>
  <si>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</si>
  <si>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</si>
  <si>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</si>
  <si>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</si>
  <si>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</si>
  <si>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</si>
  <si>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</si>
  <si>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</si>
  <si>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</si>
  <si>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</si>
  <si>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</si>
  <si>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</si>
  <si>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</si>
  <si>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</si>
  <si>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</si>
  <si>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</si>
  <si>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</si>
  <si>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</si>
  <si>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</si>
  <si>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</si>
  <si>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</si>
  <si>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</si>
  <si>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</si>
  <si>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</si>
  <si>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</si>
  <si>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</si>
  <si>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</si>
  <si>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</si>
  <si>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</si>
  <si>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</si>
  <si>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</si>
  <si>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</si>
  <si>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</si>
  <si>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</si>
  <si>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</si>
  <si>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</si>
  <si>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</si>
  <si>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</si>
  <si>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</si>
  <si>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</si>
  <si>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</si>
  <si>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</si>
  <si>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</si>
  <si>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</si>
  <si>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</si>
  <si>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</si>
  <si>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</si>
  <si>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</si>
  <si>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</si>
  <si>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</si>
  <si>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</si>
  <si>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</si>
  <si>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</si>
  <si>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</si>
  <si>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</si>
  <si>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</si>
  <si>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</si>
  <si>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</si>
  <si>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</si>
  <si>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</si>
  <si>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</si>
  <si>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</si>
  <si>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</si>
  <si>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</si>
  <si>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</si>
  <si>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</si>
  <si>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</si>
  <si>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</si>
  <si>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</si>
  <si>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</si>
  <si>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</si>
  <si>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</si>
  <si>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</si>
  <si>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</si>
  <si>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</si>
  <si>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</si>
  <si>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</si>
  <si>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</si>
  <si>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</si>
  <si>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</si>
  <si>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</si>
  <si>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</si>
  <si>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</si>
  <si>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</si>
  <si>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</si>
  <si>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</si>
  <si>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</si>
  <si>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</si>
  <si>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</si>
  <si>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</si>
  <si>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</si>
  <si>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</si>
  <si>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</si>
  <si>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</si>
  <si>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</si>
  <si>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</si>
  <si>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</si>
  <si>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</si>
  <si>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</si>
  <si>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</si>
  <si>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</si>
  <si>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</si>
  <si>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</si>
  <si>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</si>
  <si>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</si>
  <si>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</si>
  <si>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</si>
  <si>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</si>
  <si>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</si>
  <si>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</si>
  <si>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</si>
  <si>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</si>
  <si>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</si>
  <si>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</si>
  <si>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</si>
  <si>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</si>
  <si>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</si>
  <si>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</si>
  <si>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</si>
  <si>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</si>
  <si>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</si>
  <si>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</si>
  <si>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</si>
  <si>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</si>
  <si>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</si>
  <si>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</si>
  <si>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</si>
  <si>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</si>
  <si>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</si>
  <si>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</si>
  <si>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</si>
  <si>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</si>
  <si>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</si>
  <si>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</si>
  <si>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</si>
  <si>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</si>
  <si>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</si>
  <si>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</si>
  <si>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</si>
  <si>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</si>
  <si>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</si>
  <si>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</si>
  <si>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</si>
  <si>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</si>
  <si>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</si>
  <si>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</si>
  <si>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</si>
  <si>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</si>
  <si>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</si>
  <si>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</si>
  <si>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</si>
  <si>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</si>
  <si>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</si>
  <si>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</si>
  <si>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</si>
  <si>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</si>
  <si>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</si>
  <si>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</si>
  <si>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</si>
  <si>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</si>
  <si>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</si>
  <si>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</si>
  <si>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</si>
  <si>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</si>
  <si>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</si>
  <si>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</si>
  <si>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</si>
  <si>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</si>
  <si>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</si>
  <si>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</si>
  <si>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</si>
  <si>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</si>
  <si>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</si>
  <si>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</si>
  <si>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</si>
  <si>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</si>
  <si>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</si>
  <si>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</si>
  <si>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</si>
  <si>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</si>
  <si>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</si>
  <si>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</si>
  <si>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</si>
  <si>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</si>
  <si>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</si>
  <si>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</si>
  <si>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</si>
  <si>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</si>
  <si>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</si>
  <si>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</si>
  <si>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</si>
  <si>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</si>
  <si>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</si>
  <si>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</si>
  <si>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</si>
  <si>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</si>
  <si>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</si>
  <si>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</si>
  <si>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</si>
  <si>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</si>
  <si>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</si>
  <si>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</si>
  <si>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</si>
  <si>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</si>
  <si>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</si>
  <si>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</si>
  <si>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</si>
  <si>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</si>
  <si>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</si>
  <si>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</si>
  <si>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</si>
  <si>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</si>
  <si>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</si>
  <si>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</si>
  <si>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</si>
  <si>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</si>
  <si>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</si>
  <si>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</si>
  <si>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</si>
  <si>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</si>
  <si>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</si>
  <si>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</si>
  <si>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</si>
  <si>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</si>
  <si>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</si>
  <si>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</si>
  <si>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</si>
  <si>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</si>
  <si>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</si>
  <si>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</si>
  <si>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</si>
  <si>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</si>
  <si>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</si>
  <si>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</si>
  <si>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</si>
  <si>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</si>
  <si>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</si>
  <si>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</si>
  <si>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</si>
  <si>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</si>
  <si>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</si>
  <si>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</si>
  <si>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</si>
  <si>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</si>
  <si>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</si>
  <si>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</si>
  <si>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</si>
  <si>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</si>
  <si>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</si>
  <si>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</si>
  <si>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</si>
  <si>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</si>
  <si>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</si>
  <si>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</si>
  <si>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</si>
  <si>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</si>
  <si>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</si>
  <si>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</si>
  <si>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</si>
  <si>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</si>
  <si>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</si>
  <si>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</si>
  <si>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</si>
  <si>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</si>
  <si>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</si>
  <si>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</si>
  <si>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</si>
  <si>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</si>
  <si>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</si>
  <si>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</si>
  <si>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</si>
  <si>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</si>
  <si>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</si>
  <si>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</si>
  <si>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</si>
  <si>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</si>
  <si>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</si>
  <si>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</si>
  <si>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</si>
  <si>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</si>
  <si>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</si>
  <si>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</si>
  <si>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</si>
  <si>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</si>
  <si>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</si>
  <si>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</si>
  <si>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</si>
  <si>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</si>
  <si>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</si>
  <si>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</si>
  <si>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</si>
  <si>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</si>
  <si>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</si>
  <si>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</si>
  <si>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</si>
  <si>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</si>
  <si>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</si>
  <si>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</si>
  <si>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</si>
  <si>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</si>
  <si>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</si>
  <si>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</si>
  <si>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</si>
  <si>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</si>
  <si>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</si>
  <si>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</si>
  <si>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</si>
  <si>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</si>
  <si>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</si>
  <si>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</si>
  <si>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</si>
  <si>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</si>
  <si>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</si>
  <si>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</si>
  <si>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</si>
  <si>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</si>
  <si>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</si>
  <si>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</si>
  <si>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</si>
  <si>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</si>
  <si>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</si>
  <si>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</si>
  <si>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</si>
  <si>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</si>
  <si>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</si>
  <si>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</si>
  <si>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</si>
  <si>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</si>
  <si>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</si>
  <si>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</si>
  <si>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</si>
  <si>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</si>
  <si>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</si>
  <si>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</si>
  <si>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</si>
  <si>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</si>
  <si>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</si>
  <si>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</si>
  <si>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</si>
  <si>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</si>
  <si>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</si>
  <si>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</si>
  <si>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</si>
  <si>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</si>
  <si>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</si>
  <si>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</si>
  <si>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</si>
  <si>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</si>
  <si>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</si>
  <si>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</si>
  <si>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</si>
  <si>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</si>
  <si>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</si>
  <si>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</si>
  <si>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</si>
  <si>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</si>
  <si>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</si>
  <si>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</si>
  <si>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</si>
  <si>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</si>
  <si>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</si>
  <si>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</si>
  <si>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</si>
  <si>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</si>
  <si>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</si>
  <si>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</si>
  <si>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</si>
  <si>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</si>
  <si>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</si>
  <si>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</si>
  <si>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</si>
  <si>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</si>
  <si>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</si>
  <si>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</si>
  <si>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</si>
  <si>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</si>
  <si>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</si>
  <si>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</si>
  <si>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</si>
  <si>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</si>
  <si>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</si>
  <si>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</si>
  <si>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</si>
  <si>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</si>
  <si>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</si>
  <si>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</si>
  <si>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</si>
  <si>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</si>
  <si>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</si>
  <si>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</si>
  <si>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</si>
  <si>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</si>
  <si>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</si>
  <si>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</si>
  <si>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</si>
  <si>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</si>
  <si>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</si>
  <si>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</si>
  <si>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</si>
  <si>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</si>
  <si>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</si>
  <si>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</si>
  <si>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</si>
  <si>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</si>
  <si>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</si>
  <si>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</si>
  <si>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</si>
  <si>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</si>
  <si>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</si>
  <si>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</si>
  <si>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</si>
  <si>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</si>
  <si>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</si>
  <si>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</si>
  <si>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</si>
  <si>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</si>
  <si>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</si>
  <si>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</si>
  <si>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</si>
  <si>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</si>
  <si>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</si>
  <si>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</si>
  <si>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</si>
  <si>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</si>
  <si>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</si>
  <si>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</si>
  <si>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</si>
  <si>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</si>
  <si>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</si>
  <si>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</si>
  <si>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</si>
  <si>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</si>
  <si>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</si>
  <si>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</si>
  <si>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</si>
  <si>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</si>
  <si>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</si>
  <si>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</si>
  <si>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</si>
  <si>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</si>
  <si>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</si>
  <si>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</si>
  <si>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</si>
  <si>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</si>
  <si>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</si>
  <si>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</si>
  <si>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</si>
  <si>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</si>
  <si>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</si>
  <si>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</si>
  <si>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</si>
  <si>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</si>
  <si>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</si>
  <si>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</si>
  <si>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</si>
  <si>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</si>
  <si>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</si>
  <si>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</si>
  <si>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</si>
  <si>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</si>
  <si>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</si>
  <si>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</si>
  <si>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</si>
  <si>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</si>
  <si>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</si>
  <si>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</si>
  <si>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</si>
  <si>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</si>
  <si>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</si>
  <si>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</si>
  <si>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</si>
  <si>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</si>
  <si>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</si>
  <si>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</si>
  <si>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</si>
  <si>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</si>
  <si>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</si>
  <si>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</si>
  <si>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</si>
  <si>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</si>
  <si>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</si>
  <si>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</si>
  <si>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</si>
  <si>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</si>
  <si>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</si>
  <si>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</si>
  <si>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</si>
  <si>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</si>
  <si>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</si>
  <si>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</si>
  <si>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</si>
  <si>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</si>
  <si>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</si>
  <si>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</si>
  <si>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</si>
  <si>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</si>
  <si>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</si>
  <si>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</si>
  <si>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</si>
  <si>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</si>
  <si>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</si>
  <si>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</si>
  <si>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</si>
  <si>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</si>
  <si>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</si>
  <si>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</si>
  <si>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</si>
  <si>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</si>
  <si>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</si>
  <si>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</si>
  <si>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</si>
  <si>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</si>
  <si>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</si>
  <si>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</si>
  <si>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</si>
  <si>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</si>
  <si>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</si>
  <si>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</si>
  <si>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</si>
  <si>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</si>
  <si>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</si>
  <si>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</si>
  <si>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</si>
  <si>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</si>
  <si>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</si>
  <si>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</si>
  <si>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</si>
  <si>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</si>
  <si>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</si>
  <si>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</si>
  <si>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</si>
  <si>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</si>
  <si>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</si>
  <si>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</si>
  <si>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</si>
  <si>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</si>
  <si>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</si>
  <si>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</si>
  <si>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</si>
  <si>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</si>
  <si>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</si>
  <si>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</si>
  <si>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</si>
  <si>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</si>
  <si>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</si>
  <si>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</si>
  <si>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</si>
  <si>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</si>
  <si>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</si>
  <si>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</si>
  <si>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</si>
  <si>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</si>
  <si>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</si>
  <si>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</si>
  <si>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</si>
  <si>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</si>
  <si>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</si>
  <si>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</si>
  <si>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</si>
  <si>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</si>
  <si>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</si>
  <si>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</si>
  <si>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</si>
  <si>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</si>
  <si>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</si>
  <si>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</si>
  <si>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</si>
  <si>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</si>
  <si>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</si>
  <si>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</si>
  <si>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</si>
  <si>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</si>
  <si>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</si>
  <si>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</si>
  <si>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</si>
  <si>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</si>
  <si>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</si>
  <si>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</si>
  <si>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</si>
  <si>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</si>
  <si>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</si>
  <si>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</si>
  <si>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</si>
  <si>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</si>
  <si>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</si>
  <si>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</si>
  <si>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</si>
  <si>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</si>
  <si>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</si>
  <si>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</si>
  <si>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</si>
  <si>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</si>
  <si>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</si>
  <si>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</si>
  <si>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</si>
  <si>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</si>
  <si>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</si>
  <si>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</si>
  <si>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</si>
  <si>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</si>
  <si>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</si>
  <si>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</si>
  <si>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</si>
  <si>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</si>
  <si>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</si>
  <si>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</si>
  <si>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</si>
  <si>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</si>
  <si>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</si>
  <si>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</si>
  <si>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</si>
  <si>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</si>
  <si>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</si>
  <si>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</si>
  <si>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</si>
  <si>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</si>
  <si>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</si>
  <si>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</si>
  <si>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</si>
  <si>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</si>
  <si>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</si>
  <si>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</si>
  <si>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</si>
  <si>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</si>
  <si>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</si>
  <si>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</si>
  <si>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</si>
  <si>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</si>
  <si>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</si>
  <si>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</si>
  <si>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</si>
  <si>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</si>
  <si>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</si>
  <si>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</si>
  <si>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</si>
  <si>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</si>
  <si>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</si>
  <si>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</si>
  <si>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</si>
  <si>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</si>
  <si>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</si>
  <si>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</si>
  <si>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</si>
  <si>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</si>
  <si>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</si>
  <si>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</si>
  <si>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</si>
  <si>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</si>
  <si>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</si>
  <si>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</si>
  <si>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</si>
  <si>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</si>
  <si>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</si>
  <si>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</si>
  <si>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</si>
  <si>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</si>
  <si>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</si>
  <si>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</si>
  <si>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</si>
  <si>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</si>
  <si>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</si>
  <si>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</si>
  <si>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</si>
  <si>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</si>
  <si>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</si>
  <si>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</si>
  <si>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</si>
  <si>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</si>
  <si>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</si>
  <si>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</si>
  <si>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</si>
  <si>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</si>
  <si>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</si>
  <si>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</si>
  <si>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</si>
  <si>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</si>
  <si>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</si>
  <si>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</si>
  <si>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</si>
  <si>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</si>
  <si>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</si>
  <si>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</si>
  <si>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</si>
  <si>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</si>
  <si>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</si>
  <si>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</si>
  <si>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</si>
  <si>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</si>
  <si>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</si>
  <si>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</si>
  <si>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</si>
  <si>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</si>
  <si>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</si>
  <si>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</si>
  <si>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</si>
  <si>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</si>
  <si>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</si>
  <si>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</si>
  <si>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</si>
  <si>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</si>
  <si>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</si>
  <si>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</si>
  <si>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</si>
  <si>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</si>
  <si>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</si>
  <si>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</si>
  <si>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</si>
  <si>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</si>
  <si>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</si>
  <si>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</si>
  <si>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</si>
  <si>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</si>
  <si>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</si>
  <si>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</si>
  <si>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</si>
  <si>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</si>
  <si>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</si>
  <si>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</si>
  <si>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</si>
  <si>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</si>
  <si>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</si>
  <si>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</si>
  <si>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</si>
  <si>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</si>
  <si>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</si>
  <si>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</si>
  <si>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</si>
  <si>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</si>
  <si>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</si>
  <si>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</si>
  <si>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</si>
  <si>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</si>
  <si>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</si>
  <si>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</si>
  <si>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</si>
  <si>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</si>
  <si>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</si>
  <si>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</si>
  <si>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</si>
  <si>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</si>
  <si>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</si>
  <si>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</si>
  <si>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</si>
  <si>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</si>
  <si>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</si>
  <si>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</si>
  <si>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</si>
  <si>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</si>
  <si>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</si>
  <si>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</si>
  <si>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</si>
  <si>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</si>
  <si>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</si>
  <si>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</si>
  <si>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</si>
  <si>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</si>
  <si>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</si>
  <si>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</si>
  <si>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</si>
  <si>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</si>
  <si>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</si>
  <si>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</si>
  <si>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</si>
  <si>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</si>
  <si>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</si>
  <si>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</si>
  <si>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</si>
  <si>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</si>
  <si>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</si>
  <si>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</si>
  <si>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</si>
  <si>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</si>
  <si>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</si>
  <si>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</si>
  <si>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</si>
  <si>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</si>
  <si>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</si>
  <si>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</si>
  <si>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</si>
  <si>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</si>
  <si>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</si>
  <si>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</si>
  <si>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</si>
  <si>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</si>
  <si>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</si>
  <si>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</si>
  <si>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</si>
  <si>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</si>
  <si>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</si>
  <si>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</si>
  <si>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</si>
  <si>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</si>
  <si>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</si>
  <si>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</si>
  <si>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</si>
  <si>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</si>
  <si>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</si>
  <si>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</si>
  <si>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</si>
  <si>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</si>
  <si>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</si>
  <si>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</si>
  <si>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</si>
  <si>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</si>
  <si>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</si>
  <si>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</si>
  <si>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</si>
  <si>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</si>
  <si>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</si>
  <si>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</si>
  <si>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</si>
  <si>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</si>
  <si>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</si>
  <si>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</si>
  <si>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</si>
  <si>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</si>
  <si>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</si>
  <si>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</si>
  <si>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</si>
  <si>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</si>
  <si>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</si>
  <si>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</si>
  <si>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</si>
  <si>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</si>
  <si>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</si>
  <si>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</si>
  <si>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</si>
  <si>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</si>
  <si>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</si>
  <si>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</si>
  <si>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</si>
  <si>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</si>
  <si>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</si>
  <si>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</si>
  <si>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</si>
  <si>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</si>
  <si>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</si>
  <si>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</si>
  <si>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</si>
  <si>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</si>
  <si>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</si>
  <si>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</si>
  <si>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</si>
  <si>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</si>
  <si>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</si>
  <si>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</si>
  <si>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</si>
  <si>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</si>
  <si>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</si>
  <si>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</si>
  <si>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</si>
  <si>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</si>
  <si>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</si>
  <si>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</si>
  <si>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</si>
  <si>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</si>
  <si>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</si>
  <si>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</si>
  <si>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</si>
  <si>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</si>
  <si>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</si>
  <si>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</si>
  <si>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</si>
  <si>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</si>
  <si>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</si>
  <si>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</si>
  <si>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</si>
  <si>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</si>
  <si>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</si>
  <si>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</si>
  <si>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</si>
  <si>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</si>
  <si>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</si>
  <si>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</si>
  <si>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</si>
  <si>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</si>
  <si>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</si>
  <si>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</si>
  <si>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</si>
  <si>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</si>
  <si>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</si>
  <si>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</si>
  <si>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</si>
  <si>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</si>
  <si>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</si>
  <si>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</si>
  <si>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</si>
  <si>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</si>
  <si>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</si>
  <si>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</si>
  <si>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</si>
  <si>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</si>
  <si>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</si>
  <si>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</si>
  <si>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</si>
  <si>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</si>
  <si>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</si>
  <si>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</si>
  <si>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</si>
  <si>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</si>
  <si>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</si>
  <si>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</si>
  <si>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</si>
  <si>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</si>
  <si>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</si>
  <si>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</si>
  <si>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</si>
  <si>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</si>
  <si>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</si>
  <si>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</si>
  <si>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</si>
  <si>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</si>
  <si>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</si>
  <si>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</si>
  <si>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</si>
  <si>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</si>
  <si>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</si>
  <si>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</si>
  <si>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</si>
  <si>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</si>
  <si>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</si>
  <si>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</si>
  <si>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</si>
  <si>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</si>
  <si>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</si>
  <si>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</si>
  <si>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</si>
  <si>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</si>
  <si>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</si>
  <si>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</si>
  <si>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</si>
  <si>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</si>
  <si>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</si>
  <si>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</si>
  <si>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</si>
  <si>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</si>
  <si>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</si>
  <si>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</si>
  <si>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</si>
  <si>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</si>
  <si>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</si>
  <si>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</si>
  <si>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</si>
  <si>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</si>
  <si>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</si>
  <si>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</si>
  <si>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</si>
  <si>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</si>
  <si>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</si>
  <si>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</si>
  <si>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</si>
  <si>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</si>
  <si>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</si>
  <si>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</si>
  <si>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</si>
  <si>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</si>
  <si>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</si>
  <si>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</si>
  <si>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</si>
  <si>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</si>
  <si>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</si>
  <si>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</si>
  <si>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</si>
  <si>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</si>
  <si>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</si>
  <si>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</si>
  <si>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</si>
  <si>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</si>
  <si>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</si>
  <si>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</si>
  <si>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</si>
  <si>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</si>
  <si>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</si>
  <si>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</si>
  <si>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</si>
  <si>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</si>
  <si>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</si>
  <si>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</si>
  <si>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</si>
  <si>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</si>
  <si>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</si>
  <si>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</si>
  <si>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</si>
  <si>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</si>
  <si>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</si>
  <si>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</si>
  <si>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</si>
  <si>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</si>
  <si>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</si>
  <si>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</si>
  <si>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</si>
  <si>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</si>
  <si>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</si>
  <si>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</si>
  <si>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</si>
  <si>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</si>
  <si>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</si>
  <si>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</si>
  <si>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</si>
  <si>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</si>
  <si>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</si>
  <si>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</si>
  <si>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</si>
  <si>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</si>
  <si>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</si>
  <si>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</si>
  <si>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</si>
  <si>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</si>
  <si>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</si>
  <si>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</si>
  <si>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</si>
  <si>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</si>
  <si>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</si>
  <si>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</si>
  <si>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</si>
  <si>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</si>
  <si>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</si>
  <si>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</si>
  <si>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</si>
  <si>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</si>
  <si>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</si>
  <si>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</si>
  <si>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</si>
  <si>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</si>
  <si>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</si>
  <si>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</si>
  <si>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</si>
  <si>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</si>
  <si>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</si>
  <si>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</si>
  <si>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</si>
  <si>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</si>
  <si>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</si>
  <si>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</si>
  <si>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</si>
  <si>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</si>
  <si>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</si>
  <si>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</si>
  <si>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</si>
  <si>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</si>
  <si>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</si>
  <si>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</si>
  <si>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</si>
  <si>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</si>
  <si>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</si>
  <si>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</si>
  <si>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</si>
  <si>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</si>
  <si>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</si>
  <si>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</si>
  <si>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</si>
  <si>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</si>
  <si>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</si>
  <si>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</si>
  <si>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</si>
  <si>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</si>
  <si>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</si>
  <si>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</si>
  <si>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</si>
  <si>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</si>
  <si>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</si>
  <si>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</si>
  <si>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</si>
  <si>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</si>
  <si>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</si>
  <si>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</si>
  <si>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</si>
  <si>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</si>
  <si>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</si>
  <si>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</si>
  <si>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</si>
  <si>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</si>
  <si>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</si>
  <si>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</si>
  <si>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</si>
  <si>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</si>
  <si>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</si>
  <si>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</si>
  <si>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</si>
  <si>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</si>
  <si>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</si>
  <si>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</si>
  <si>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</si>
  <si>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</si>
  <si>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</si>
  <si>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</si>
  <si>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</si>
  <si>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</si>
  <si>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</si>
  <si>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</si>
  <si>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</si>
  <si>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</si>
  <si>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</si>
  <si>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</si>
  <si>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</si>
  <si>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</si>
  <si>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</si>
  <si>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</si>
  <si>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</si>
  <si>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</si>
  <si>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</si>
  <si>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</si>
  <si>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</si>
  <si>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</si>
  <si>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</si>
  <si>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</si>
  <si>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</si>
  <si>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</si>
  <si>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</si>
  <si>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</si>
  <si>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</si>
  <si>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</si>
  <si>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</si>
  <si>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</si>
  <si>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</si>
  <si>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</si>
  <si>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</si>
  <si>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</si>
  <si>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</si>
  <si>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</si>
  <si>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</si>
  <si>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</si>
  <si>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</si>
  <si>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</si>
  <si>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</si>
  <si>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</si>
  <si>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</si>
  <si>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</si>
  <si>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</si>
  <si>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</si>
  <si>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</si>
  <si>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</si>
  <si>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</si>
  <si>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</si>
  <si>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</si>
  <si>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</si>
  <si>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</si>
  <si>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</si>
  <si>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</si>
  <si>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</si>
  <si>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</si>
  <si>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</si>
  <si>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</si>
  <si>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</si>
  <si>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</si>
  <si>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</si>
  <si>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</si>
  <si>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</si>
  <si>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</si>
  <si>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</si>
  <si>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</si>
  <si>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</si>
  <si>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</si>
  <si>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</si>
  <si>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</si>
  <si>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</si>
  <si>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</si>
  <si>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</si>
  <si>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</si>
  <si>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</si>
  <si>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</si>
  <si>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</si>
  <si>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</si>
  <si>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</si>
  <si>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</si>
  <si>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</si>
  <si>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</si>
  <si>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</si>
  <si>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</si>
  <si>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</si>
  <si>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</si>
  <si>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</si>
  <si>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</si>
  <si>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</si>
  <si>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</si>
  <si>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</si>
  <si>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</si>
  <si>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</si>
  <si>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</si>
  <si>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</si>
  <si>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</si>
  <si>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</si>
  <si>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</si>
  <si>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</si>
  <si>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</si>
  <si>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</si>
  <si>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</si>
  <si>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</si>
  <si>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</si>
  <si>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</si>
  <si>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</si>
  <si>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</si>
  <si>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</si>
  <si>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</si>
  <si>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</si>
  <si>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</si>
  <si>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</si>
  <si>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</si>
  <si>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</si>
  <si>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</si>
  <si>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</si>
  <si>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</si>
  <si>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</si>
  <si>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</si>
  <si>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</si>
  <si>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</si>
  <si>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</si>
  <si>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</si>
  <si>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</si>
  <si>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</si>
  <si>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</si>
  <si>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</si>
  <si>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</si>
  <si>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</si>
  <si>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</si>
  <si>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</si>
  <si>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</si>
  <si>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</si>
  <si>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</si>
  <si>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</si>
  <si>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</si>
  <si>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</si>
  <si>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</si>
  <si>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</si>
  <si>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</si>
  <si>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</si>
  <si>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</si>
  <si>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</si>
  <si>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</si>
  <si>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</si>
  <si>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</si>
  <si>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</si>
  <si>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</si>
  <si>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</si>
  <si>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</si>
  <si>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</si>
  <si>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</si>
  <si>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</si>
  <si>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</si>
  <si>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</si>
  <si>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</si>
  <si>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</si>
  <si>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</si>
  <si>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</si>
  <si>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</si>
  <si>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</si>
  <si>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</si>
  <si>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</si>
  <si>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</si>
  <si>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</si>
  <si>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</si>
  <si>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</si>
  <si>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</si>
  <si>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</si>
  <si>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</si>
  <si>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</si>
  <si>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</si>
  <si>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</si>
  <si>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</si>
  <si>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</si>
  <si>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</si>
  <si>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</si>
  <si>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</si>
  <si>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</si>
  <si>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</si>
  <si>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</si>
  <si>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</si>
  <si>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</si>
  <si>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</si>
  <si>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</si>
  <si>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</si>
  <si>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</si>
  <si>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</si>
  <si>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</si>
  <si>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</si>
  <si>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</si>
  <si>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</si>
  <si>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</si>
  <si>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</si>
  <si>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</si>
  <si>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</si>
  <si>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</si>
  <si>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</si>
  <si>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</si>
  <si>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</si>
  <si>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</si>
  <si>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</si>
  <si>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</si>
  <si>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</si>
  <si>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</si>
  <si>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</si>
  <si>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</si>
  <si>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</si>
  <si>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</si>
  <si>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</si>
  <si>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</si>
  <si>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</si>
  <si>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</si>
  <si>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</si>
  <si>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</si>
  <si>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</si>
  <si>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</si>
  <si>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</si>
  <si>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</si>
  <si>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</si>
  <si>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</si>
  <si>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</si>
  <si>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</si>
  <si>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</si>
  <si>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</si>
  <si>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</si>
  <si>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</si>
  <si>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</si>
  <si>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</si>
  <si>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</si>
  <si>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</si>
  <si>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</si>
  <si>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</si>
  <si>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</si>
  <si>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</si>
  <si>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</si>
  <si>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</si>
  <si>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</si>
  <si>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</si>
  <si>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</si>
  <si>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</si>
  <si>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</si>
  <si>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</si>
  <si>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</si>
  <si>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</si>
  <si>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</si>
  <si>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</si>
  <si>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</si>
  <si>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</si>
  <si>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</si>
  <si>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</si>
  <si>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</si>
  <si>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</si>
  <si>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</si>
  <si>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</si>
  <si>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</si>
  <si>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</si>
  <si>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</si>
  <si>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</si>
  <si>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</si>
  <si>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</si>
  <si>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</si>
  <si>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</si>
  <si>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</si>
  <si>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</si>
  <si>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</si>
  <si>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</si>
  <si>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</si>
  <si>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</si>
  <si>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</si>
  <si>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</si>
  <si>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</si>
  <si>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</si>
  <si>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</si>
  <si>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</si>
  <si>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</si>
  <si>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</si>
  <si>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</si>
  <si>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</si>
  <si>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</si>
  <si>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</si>
  <si>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</si>
  <si>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</si>
  <si>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</si>
  <si>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</si>
  <si>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</si>
  <si>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</si>
  <si>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</si>
  <si>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</si>
  <si>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</si>
  <si>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</si>
  <si>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</si>
  <si>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</si>
  <si>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</si>
  <si>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</si>
  <si>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</si>
  <si>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</si>
  <si>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</si>
  <si>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</si>
  <si>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</si>
  <si>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</si>
  <si>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</si>
  <si>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</si>
  <si>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</si>
  <si>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</si>
  <si>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</si>
  <si>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</si>
  <si>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</si>
  <si>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</si>
  <si>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</si>
  <si>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</si>
  <si>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</si>
  <si>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</si>
  <si>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</si>
  <si>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</si>
  <si>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</si>
  <si>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</si>
  <si>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</si>
  <si>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</si>
  <si>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</si>
  <si>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</si>
  <si>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</si>
  <si>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</si>
  <si>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</si>
  <si>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</si>
  <si>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</si>
  <si>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</si>
  <si>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</si>
  <si>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</si>
  <si>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</si>
  <si>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</si>
  <si>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</si>
  <si>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</si>
  <si>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</si>
  <si>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</si>
  <si>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</si>
  <si>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</si>
  <si>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</si>
  <si>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</si>
  <si>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</si>
  <si>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</si>
  <si>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</si>
  <si>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</si>
  <si>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</si>
  <si>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</si>
  <si>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</si>
  <si>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</si>
  <si>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</si>
  <si>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</si>
  <si>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</si>
  <si>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</si>
  <si>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</si>
  <si>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</si>
  <si>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</si>
  <si>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</si>
  <si>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</si>
  <si>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</si>
  <si>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</si>
  <si>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</si>
  <si>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</si>
  <si>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</si>
  <si>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</si>
  <si>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</si>
  <si>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</si>
  <si>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</si>
  <si>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</si>
  <si>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</si>
  <si>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</si>
  <si>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</si>
  <si>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</si>
  <si>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</si>
  <si>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</si>
  <si>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</si>
  <si>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</si>
  <si>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</si>
  <si>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</si>
  <si>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</si>
  <si>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</si>
  <si>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</si>
  <si>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</si>
  <si>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</si>
  <si>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</si>
  <si>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</si>
  <si>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</si>
  <si>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</si>
  <si>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</si>
  <si>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</si>
  <si>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</si>
  <si>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</si>
  <si>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</si>
  <si>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</si>
  <si>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</si>
  <si>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</si>
  <si>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</si>
  <si>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</si>
  <si>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</si>
  <si>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</si>
  <si>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</si>
  <si>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</si>
  <si>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</si>
  <si>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</si>
  <si>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</si>
  <si>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</si>
  <si>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</si>
  <si>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</si>
  <si>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</si>
  <si>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</si>
  <si>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</si>
  <si>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</si>
  <si>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</si>
  <si>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</si>
  <si>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</si>
  <si>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</si>
  <si>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</si>
  <si>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</si>
  <si>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</si>
  <si>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</si>
  <si>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</si>
  <si>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</si>
  <si>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</si>
  <si>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</si>
  <si>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</si>
  <si>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</si>
  <si>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</si>
  <si>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</si>
  <si>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</si>
  <si>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</si>
  <si>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</si>
  <si>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</si>
  <si>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</si>
  <si>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</si>
  <si>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</si>
  <si>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</si>
  <si>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</si>
  <si>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</si>
  <si>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</si>
  <si>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</si>
  <si>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</si>
  <si>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</si>
  <si>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</si>
  <si>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</si>
  <si>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</si>
  <si>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</si>
  <si>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</si>
  <si>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</si>
  <si>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</si>
  <si>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</si>
  <si>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</si>
  <si>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</si>
  <si>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</si>
  <si>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</si>
  <si>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</si>
  <si>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</si>
  <si>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</si>
  <si>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</si>
  <si>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</si>
  <si>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</si>
  <si>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</si>
  <si>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</si>
  <si>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</si>
  <si>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</si>
  <si>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</si>
  <si>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</si>
  <si>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</si>
  <si>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</si>
  <si>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</si>
  <si>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</si>
  <si>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</si>
  <si>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</si>
  <si>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</si>
  <si>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</si>
  <si>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</si>
  <si>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</si>
  <si>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</si>
  <si>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</si>
  <si>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</si>
  <si>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</si>
  <si>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</si>
  <si>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</si>
  <si>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</si>
  <si>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</si>
  <si>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</si>
  <si>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</si>
  <si>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</si>
  <si>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</si>
  <si>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</si>
  <si>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</si>
  <si>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</si>
  <si>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</si>
  <si>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</si>
  <si>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</si>
  <si>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</si>
  <si>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</si>
  <si>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</si>
  <si>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</si>
  <si>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</si>
  <si>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</si>
  <si>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</si>
  <si>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</si>
  <si>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</si>
  <si>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</si>
  <si>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</si>
  <si>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</si>
  <si>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</si>
  <si>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</si>
  <si>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</si>
  <si>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</si>
  <si>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</si>
  <si>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</si>
  <si>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</si>
  <si>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</si>
  <si>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</si>
  <si>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</si>
  <si>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</si>
  <si>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</si>
  <si>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</si>
  <si>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</si>
  <si>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</si>
  <si>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</si>
  <si>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</si>
  <si>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</si>
  <si>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</si>
  <si>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</si>
  <si>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</si>
  <si>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</si>
  <si>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</si>
  <si>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</si>
  <si>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</si>
  <si>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</si>
  <si>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</si>
  <si>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</si>
  <si>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</si>
  <si>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</si>
  <si>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</si>
  <si>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</si>
  <si>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</si>
  <si>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</si>
  <si>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</si>
  <si>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</si>
  <si>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</si>
  <si>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</si>
  <si>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</si>
  <si>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</si>
  <si>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</si>
  <si>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</si>
  <si>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</si>
  <si>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</si>
  <si>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</si>
  <si>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</si>
  <si>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</si>
  <si>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</si>
  <si>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</si>
  <si>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</si>
  <si>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</si>
  <si>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</si>
  <si>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</si>
  <si>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</si>
  <si>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</si>
  <si>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</si>
  <si>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</si>
  <si>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</si>
  <si>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</si>
  <si>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</si>
  <si>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</si>
  <si>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</si>
  <si>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</si>
  <si>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</si>
  <si>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</si>
  <si>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</si>
  <si>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</si>
  <si>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</si>
  <si>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</si>
  <si>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</si>
  <si>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</si>
  <si>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</si>
  <si>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</si>
  <si>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</si>
  <si>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</si>
  <si>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</si>
  <si>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</si>
  <si>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</si>
  <si>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</si>
  <si>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</si>
  <si>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</si>
  <si>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</si>
  <si>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</si>
  <si>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</si>
  <si>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</si>
  <si>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</si>
  <si>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</si>
  <si>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</si>
  <si>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</si>
  <si>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</si>
  <si>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</si>
  <si>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</si>
  <si>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</si>
  <si>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</si>
  <si>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</si>
  <si>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</si>
  <si>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</si>
  <si>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</si>
  <si>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</si>
  <si>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</si>
  <si>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</si>
  <si>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</si>
  <si>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</si>
  <si>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</si>
  <si>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</si>
  <si>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</si>
  <si>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</si>
  <si>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</si>
  <si>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</si>
  <si>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</si>
  <si>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</si>
  <si>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</si>
  <si>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</si>
  <si>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</si>
  <si>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</si>
  <si>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</si>
  <si>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</si>
  <si>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</si>
  <si>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</si>
  <si>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</si>
  <si>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</si>
  <si>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</si>
  <si>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</si>
  <si>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</si>
  <si>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</si>
  <si>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</si>
  <si>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</si>
  <si>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</si>
  <si>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</si>
  <si>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</si>
  <si>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</si>
  <si>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</si>
  <si>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</si>
  <si>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</si>
  <si>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</si>
  <si>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</si>
  <si>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</si>
  <si>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</si>
  <si>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</si>
  <si>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</si>
  <si>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</si>
  <si>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</si>
  <si>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</si>
  <si>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</si>
  <si>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</si>
  <si>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</si>
  <si>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</si>
  <si>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</si>
  <si>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</si>
  <si>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</si>
  <si>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</si>
  <si>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</si>
  <si>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</si>
  <si>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</si>
  <si>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</si>
  <si>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</si>
  <si>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</si>
  <si>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</si>
  <si>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</si>
  <si>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</si>
  <si>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</si>
  <si>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</si>
  <si>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</si>
  <si>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</si>
  <si>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</si>
  <si>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</si>
  <si>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</si>
  <si>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</si>
  <si>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</si>
  <si>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</si>
  <si>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</si>
  <si>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</si>
  <si>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</si>
  <si>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</si>
  <si>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</si>
  <si>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</si>
  <si>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</si>
  <si>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</si>
  <si>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</si>
  <si>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</si>
  <si>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</si>
  <si>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</si>
  <si>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</si>
  <si>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</si>
  <si>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</si>
  <si>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</si>
  <si>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</si>
  <si>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</si>
  <si>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</si>
  <si>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</si>
  <si>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</si>
  <si>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</si>
  <si>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</si>
  <si>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</si>
  <si>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</si>
  <si>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</si>
  <si>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</si>
  <si>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</si>
  <si>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</si>
  <si>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</si>
  <si>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</si>
  <si>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</si>
  <si>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</si>
  <si>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</si>
  <si>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</si>
  <si>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</si>
  <si>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</si>
  <si>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</si>
  <si>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</si>
  <si>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</si>
  <si>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</si>
  <si>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</si>
  <si>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</si>
  <si>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</si>
  <si>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</si>
  <si>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</si>
  <si>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</si>
  <si>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</si>
  <si>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</si>
  <si>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</si>
  <si>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</si>
  <si>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</si>
  <si>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</si>
  <si>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</si>
  <si>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</si>
  <si>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</si>
  <si>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</si>
  <si>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</si>
  <si>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</si>
  <si>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</si>
  <si>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</si>
  <si>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</si>
  <si>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</si>
  <si>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</si>
  <si>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</si>
  <si>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</si>
  <si>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</si>
  <si>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</si>
  <si>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</si>
  <si>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</si>
  <si>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</si>
  <si>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</si>
  <si>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</si>
  <si>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</si>
  <si>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</si>
  <si>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</si>
  <si>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</si>
  <si>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</si>
  <si>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</si>
  <si>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</si>
  <si>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</si>
  <si>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</si>
  <si>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</si>
  <si>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</si>
  <si>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</si>
  <si>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</si>
  <si>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</si>
  <si>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</si>
  <si>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</si>
  <si>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</si>
  <si>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</si>
  <si>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</si>
  <si>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</si>
  <si>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</si>
  <si>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</si>
  <si>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</si>
  <si>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</si>
  <si>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</si>
  <si>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</si>
  <si>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</si>
  <si>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</si>
  <si>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</si>
  <si>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</si>
  <si>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</si>
  <si>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</si>
  <si>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</si>
  <si>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</si>
  <si>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</si>
  <si>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</si>
  <si>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</si>
  <si>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</si>
  <si>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</si>
  <si>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</si>
  <si>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</si>
  <si>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</si>
  <si>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</si>
  <si>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</si>
  <si>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</si>
  <si>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</si>
  <si>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</si>
  <si>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</si>
  <si>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</si>
  <si>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</si>
  <si>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</si>
  <si>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</si>
  <si>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</si>
  <si>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</si>
  <si>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</si>
  <si>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</si>
  <si>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</si>
  <si>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</si>
  <si>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</si>
  <si>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</si>
  <si>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</si>
  <si>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</si>
  <si>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</si>
  <si>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</si>
  <si>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</si>
  <si>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</si>
  <si>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</si>
  <si>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</si>
  <si>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</si>
  <si>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</si>
  <si>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</si>
  <si>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</si>
  <si>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</si>
  <si>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</si>
  <si>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</si>
  <si>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</si>
  <si>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</si>
  <si>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</si>
  <si>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</si>
  <si>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</si>
  <si>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</si>
  <si>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</si>
  <si>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</si>
  <si>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</si>
  <si>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</si>
  <si>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</si>
  <si>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</si>
  <si>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</si>
  <si>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</si>
  <si>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</si>
  <si>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</si>
  <si>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</si>
  <si>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</si>
  <si>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</si>
  <si>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</si>
  <si>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</si>
  <si>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</si>
  <si>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</si>
  <si>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</si>
  <si>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</si>
  <si>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</si>
  <si>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</si>
  <si>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</si>
  <si>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</si>
  <si>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</si>
  <si>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</si>
  <si>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</si>
  <si>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</si>
  <si>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</si>
  <si>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</si>
  <si>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</si>
  <si>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</si>
  <si>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</si>
  <si>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</si>
  <si>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</si>
  <si>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</si>
  <si>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</si>
  <si>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</si>
  <si>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</si>
  <si>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</si>
  <si>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</si>
  <si>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</si>
  <si>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</si>
  <si>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</si>
  <si>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</si>
  <si>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</si>
  <si>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</si>
  <si>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</si>
  <si>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</si>
  <si>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</si>
  <si>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</si>
  <si>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</si>
  <si>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</si>
  <si>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</si>
  <si>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</si>
  <si>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</si>
  <si>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</si>
  <si>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</si>
  <si>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</si>
  <si>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</si>
  <si>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</si>
  <si>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</si>
  <si>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</si>
  <si>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</si>
  <si>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</si>
  <si>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</si>
  <si>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</si>
  <si>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</si>
  <si>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</si>
  <si>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</si>
  <si>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</si>
  <si>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</si>
  <si>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</si>
  <si>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</si>
  <si>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</si>
  <si>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</si>
  <si>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</si>
  <si>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</si>
  <si>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</si>
  <si>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</si>
  <si>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</si>
  <si>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</si>
  <si>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</si>
  <si>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</si>
  <si>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</si>
  <si>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</si>
  <si>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</si>
  <si>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</si>
  <si>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</si>
  <si>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</si>
  <si>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</si>
  <si>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</si>
  <si>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</si>
  <si>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</si>
  <si>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</si>
  <si>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</si>
  <si>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</si>
  <si>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</si>
  <si>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</si>
  <si>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</si>
  <si>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</si>
  <si>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</si>
  <si>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</si>
  <si>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</si>
  <si>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</si>
  <si>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</si>
  <si>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</si>
  <si>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</si>
  <si>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</si>
  <si>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</si>
  <si>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</si>
  <si>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</si>
  <si>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</si>
  <si>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</si>
  <si>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</si>
  <si>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</si>
  <si>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</si>
  <si>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</si>
  <si>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</si>
  <si>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</si>
  <si>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</si>
  <si>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</si>
  <si>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</si>
  <si>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</si>
  <si>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</si>
  <si>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</si>
  <si>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</si>
  <si>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</si>
  <si>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</si>
  <si>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</si>
  <si>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</si>
  <si>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</si>
  <si>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</si>
  <si>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</si>
  <si>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</si>
  <si>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</si>
  <si>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</si>
  <si>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</si>
  <si>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</si>
  <si>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</si>
  <si>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</si>
  <si>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</si>
  <si>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</si>
  <si>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</si>
  <si>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</si>
  <si>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</si>
  <si>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</si>
  <si>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</si>
  <si>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</si>
  <si>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</si>
  <si>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</si>
  <si>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</si>
  <si>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</si>
  <si>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</si>
  <si>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</si>
  <si>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</si>
  <si>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</si>
  <si>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</si>
  <si>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</si>
  <si>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</si>
  <si>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</si>
  <si>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</si>
  <si>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</si>
  <si>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</si>
  <si>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</si>
  <si>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</si>
  <si>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</si>
  <si>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</si>
  <si>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</si>
  <si>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</si>
  <si>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</si>
  <si>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</si>
  <si>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</si>
  <si>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</si>
  <si>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</si>
  <si>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</si>
  <si>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</si>
  <si>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</si>
  <si>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</si>
  <si>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</si>
  <si>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</si>
  <si>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</si>
  <si>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</si>
  <si>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</si>
  <si>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</si>
  <si>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</si>
  <si>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</si>
  <si>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</si>
  <si>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</si>
  <si>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</si>
  <si>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</si>
  <si>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</si>
  <si>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</si>
  <si>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</si>
  <si>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</si>
  <si>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</si>
  <si>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</si>
  <si>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</si>
  <si>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</si>
  <si>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</si>
  <si>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</si>
  <si>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</si>
  <si>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</si>
  <si>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</si>
  <si>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</si>
  <si>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</si>
  <si>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</si>
  <si>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</si>
  <si>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</si>
  <si>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</si>
  <si>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</si>
  <si>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</si>
  <si>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</si>
  <si>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</si>
  <si>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</si>
  <si>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</si>
  <si>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</si>
  <si>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</si>
  <si>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</si>
  <si>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</si>
  <si>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</si>
  <si>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</si>
  <si>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</si>
  <si>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</si>
  <si>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</si>
  <si>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</si>
  <si>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</si>
  <si>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</si>
  <si>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</si>
  <si>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</si>
  <si>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</si>
  <si>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</si>
  <si>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</si>
  <si>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</si>
  <si>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</si>
  <si>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</si>
  <si>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</si>
  <si>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</si>
  <si>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</si>
  <si>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</si>
  <si>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</si>
  <si>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</si>
  <si>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</si>
  <si>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</si>
  <si>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</si>
  <si>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</si>
  <si>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</si>
  <si>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</si>
  <si>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</si>
  <si>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</si>
  <si>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</si>
  <si>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</si>
  <si>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</si>
  <si>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</si>
  <si>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</si>
  <si>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</si>
  <si>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</si>
  <si>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</si>
  <si>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</si>
  <si>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</si>
  <si>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</si>
  <si>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</si>
  <si>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</si>
  <si>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</si>
  <si>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</si>
  <si>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</si>
  <si>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</si>
  <si>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</si>
  <si>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</si>
  <si>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</si>
  <si>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</si>
  <si>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</si>
  <si>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</si>
  <si>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</si>
  <si>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</si>
  <si>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</si>
  <si>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</si>
  <si>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</si>
  <si>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</si>
  <si>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</si>
  <si>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</si>
  <si>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</si>
  <si>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</si>
  <si>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</si>
  <si>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</si>
  <si>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</si>
  <si>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</si>
  <si>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</si>
  <si>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</si>
  <si>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</si>
  <si>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</si>
  <si>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</si>
  <si>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</si>
  <si>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</si>
  <si>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</si>
  <si>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</si>
  <si>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</si>
  <si>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</si>
  <si>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</si>
  <si>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</si>
  <si>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</si>
  <si>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</si>
  <si>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</si>
  <si>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</si>
  <si>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</si>
  <si>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</si>
  <si>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</si>
  <si>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</si>
  <si>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</si>
  <si>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</si>
  <si>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</si>
  <si>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</si>
  <si>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</si>
  <si>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</si>
  <si>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</si>
  <si>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</si>
  <si>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</si>
  <si>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</si>
  <si>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</si>
  <si>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</si>
  <si>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</si>
  <si>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</si>
  <si>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</si>
  <si>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</si>
  <si>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</si>
  <si>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</si>
  <si>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</si>
  <si>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</si>
  <si>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</si>
  <si>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</si>
  <si>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</si>
  <si>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</si>
  <si>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</si>
  <si>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</si>
  <si>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</si>
  <si>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</si>
  <si>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</si>
  <si>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</si>
  <si>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</si>
  <si>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</si>
  <si>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</si>
  <si>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</si>
  <si>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</si>
  <si>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</si>
  <si>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</si>
  <si>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</si>
  <si>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</si>
  <si>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</si>
  <si>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</si>
  <si>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</si>
  <si>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</si>
  <si>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</si>
  <si>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</si>
  <si>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</si>
  <si>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</si>
  <si>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</si>
  <si>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</si>
  <si>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</si>
  <si>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</si>
  <si>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</si>
  <si>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</si>
  <si>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</si>
  <si>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</si>
  <si>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</si>
  <si>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</si>
  <si>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</si>
  <si>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</si>
  <si>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</si>
  <si>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</si>
  <si>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</si>
  <si>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</si>
  <si>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</si>
  <si>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</si>
  <si>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</si>
  <si>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</si>
  <si>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</si>
  <si>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</si>
  <si>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</si>
  <si>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</si>
  <si>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</si>
  <si>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</si>
  <si>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</si>
  <si>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</si>
  <si>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</si>
  <si>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</si>
  <si>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</si>
  <si>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</si>
  <si>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</si>
  <si>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</si>
  <si>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</si>
  <si>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</si>
  <si>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</si>
  <si>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</si>
  <si>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</si>
  <si>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</si>
  <si>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</si>
  <si>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</si>
  <si>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</si>
  <si>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</si>
  <si>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</si>
  <si>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</si>
  <si>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</si>
  <si>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</si>
  <si>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</si>
  <si>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</si>
  <si>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</si>
  <si>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</si>
  <si>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</si>
  <si>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</si>
  <si>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</si>
  <si>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</si>
  <si>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</si>
  <si>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</si>
  <si>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</si>
  <si>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</si>
  <si>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</si>
  <si>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</si>
  <si>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</si>
  <si>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</si>
  <si>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</si>
  <si>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</si>
  <si>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</si>
  <si>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</si>
  <si>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</si>
  <si>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</si>
  <si>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</si>
  <si>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</si>
  <si>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</si>
  <si>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</si>
  <si>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</si>
  <si>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</si>
  <si>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</si>
  <si>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</si>
  <si>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</si>
  <si>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</si>
  <si>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</si>
  <si>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</si>
  <si>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</si>
  <si>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</si>
  <si>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</si>
  <si>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</si>
  <si>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</si>
  <si>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</si>
  <si>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</si>
  <si>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</si>
  <si>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</si>
  <si>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</si>
  <si>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</si>
  <si>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</si>
  <si>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</si>
  <si>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</si>
  <si>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</si>
  <si>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</si>
  <si>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</si>
  <si>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</si>
  <si>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</si>
  <si>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</si>
  <si>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</si>
  <si>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</si>
  <si>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</si>
  <si>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</si>
  <si>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</si>
  <si>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</si>
  <si>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</si>
  <si>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</si>
  <si>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</si>
  <si>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</si>
  <si>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</si>
  <si>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</si>
  <si>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</si>
  <si>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</si>
  <si>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</si>
  <si>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</si>
  <si>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</si>
  <si>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</si>
  <si>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</si>
  <si>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</si>
  <si>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</si>
  <si>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</si>
  <si>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</si>
  <si>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</si>
  <si>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</si>
  <si>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</si>
  <si>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</si>
  <si>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</si>
  <si>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</si>
  <si>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</si>
  <si>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</si>
  <si>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</si>
  <si>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</si>
  <si>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</si>
  <si>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</si>
  <si>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</si>
  <si>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</si>
  <si>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</si>
  <si>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</si>
  <si>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</si>
  <si>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</si>
  <si>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</si>
  <si>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</si>
  <si>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</si>
  <si>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</si>
  <si>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</si>
  <si>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</si>
  <si>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</si>
  <si>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</si>
  <si>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</si>
  <si>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</si>
  <si>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</si>
  <si>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</si>
  <si>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</si>
  <si>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</si>
  <si>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</si>
  <si>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</si>
  <si>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</si>
  <si>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</si>
  <si>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</si>
  <si>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</si>
  <si>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</si>
  <si>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</si>
  <si>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</si>
  <si>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</si>
  <si>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</si>
  <si>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</si>
  <si>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</si>
  <si>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</si>
  <si>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</si>
  <si>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</si>
  <si>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</si>
  <si>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</si>
  <si>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</si>
  <si>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</si>
  <si>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</si>
  <si>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</si>
  <si>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</si>
  <si>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</si>
  <si>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</si>
  <si>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</si>
  <si>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</si>
  <si>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</si>
  <si>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</si>
  <si>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</si>
  <si>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</si>
  <si>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</si>
  <si>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</si>
  <si>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</si>
  <si>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</si>
  <si>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</si>
  <si>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</si>
  <si>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</si>
  <si>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</si>
  <si>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</si>
  <si>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</si>
  <si>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</si>
  <si>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</si>
  <si>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</si>
  <si>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</si>
  <si>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</si>
  <si>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</si>
  <si>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</si>
  <si>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</si>
  <si>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</si>
  <si>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</si>
  <si>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</si>
  <si>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</si>
  <si>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</si>
  <si>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</si>
  <si>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</si>
  <si>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</si>
  <si>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</si>
  <si>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</si>
  <si>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</si>
  <si>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</si>
  <si>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</si>
  <si>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</si>
  <si>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</si>
  <si>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</si>
  <si>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</si>
  <si>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</si>
  <si>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</si>
  <si>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</si>
  <si>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</si>
  <si>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</si>
  <si>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</si>
  <si>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</si>
  <si>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</si>
  <si>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</si>
  <si>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</si>
  <si>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</si>
  <si>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</si>
  <si>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</si>
  <si>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</si>
  <si>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</si>
  <si>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</si>
  <si>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</si>
  <si>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</si>
  <si>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</si>
  <si>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</si>
  <si>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</si>
  <si>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</si>
  <si>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</si>
  <si>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</si>
  <si>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</si>
  <si>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</si>
  <si>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</si>
  <si>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</si>
  <si>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</si>
  <si>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</si>
  <si>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</si>
  <si>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</si>
  <si>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</si>
  <si>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</si>
  <si>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</si>
  <si>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</si>
  <si>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</si>
  <si>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</si>
  <si>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</si>
  <si>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</si>
  <si>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</si>
  <si>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</si>
  <si>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</si>
  <si>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</si>
  <si>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</si>
  <si>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</si>
  <si>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</si>
  <si>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</si>
  <si>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</si>
  <si>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</si>
  <si>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</si>
  <si>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</si>
  <si>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</si>
  <si>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</si>
  <si>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</si>
  <si>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</si>
  <si>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</si>
  <si>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</si>
  <si>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</si>
  <si>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</si>
  <si>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</si>
  <si>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</si>
  <si>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</si>
  <si>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</si>
  <si>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</si>
  <si>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</si>
  <si>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</si>
  <si>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</si>
  <si>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</si>
  <si>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</si>
  <si>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</si>
  <si>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</si>
  <si>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</si>
  <si>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</si>
  <si>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</si>
  <si>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</si>
  <si>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</si>
  <si>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</si>
  <si>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</si>
  <si>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</si>
  <si>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</si>
  <si>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</si>
  <si>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</si>
  <si>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</si>
  <si>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</si>
  <si>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</si>
  <si>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</si>
  <si>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</si>
  <si>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</si>
  <si>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</si>
  <si>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</si>
  <si>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</si>
  <si>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</si>
  <si>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</si>
  <si>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</si>
  <si>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</si>
  <si>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</si>
  <si>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</si>
  <si>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</si>
  <si>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</si>
  <si>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</si>
  <si>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</si>
  <si>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</si>
  <si>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</si>
  <si>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</si>
  <si>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</si>
  <si>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</si>
  <si>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</si>
  <si>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</si>
  <si>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</si>
  <si>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</si>
  <si>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</si>
  <si>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</si>
  <si>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</si>
  <si>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</si>
  <si>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</si>
  <si>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</si>
  <si>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</si>
  <si>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</si>
  <si>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</si>
  <si>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</si>
  <si>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</si>
  <si>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</si>
  <si>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</si>
  <si>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</si>
  <si>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</si>
  <si>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</si>
  <si>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</si>
  <si>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</si>
  <si>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</si>
  <si>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</si>
  <si>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</si>
  <si>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</si>
  <si>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</si>
  <si>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</si>
  <si>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</si>
  <si>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</si>
  <si>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</si>
  <si>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</si>
  <si>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</si>
  <si>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</si>
  <si>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</si>
  <si>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</si>
  <si>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</si>
  <si>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</si>
  <si>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</si>
  <si>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</si>
  <si>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</si>
  <si>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</si>
  <si>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</si>
  <si>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</si>
  <si>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</si>
  <si>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</si>
  <si>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</si>
  <si>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</si>
  <si>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</si>
  <si>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</si>
  <si>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</si>
  <si>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</si>
  <si>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</si>
  <si>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</si>
  <si>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</si>
  <si>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</si>
  <si>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</si>
  <si>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</si>
  <si>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</si>
  <si>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</si>
  <si>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</si>
  <si>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</si>
  <si>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</si>
  <si>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</si>
  <si>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</si>
  <si>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</si>
  <si>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</si>
  <si>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</si>
  <si>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</si>
  <si>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</si>
  <si>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</si>
  <si>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</si>
  <si>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</si>
  <si>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</si>
  <si>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</si>
  <si>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</si>
  <si>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</si>
  <si>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</si>
  <si>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</si>
  <si>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</si>
  <si>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</si>
  <si>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</si>
  <si>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</si>
  <si>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</si>
  <si>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</si>
  <si>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</si>
  <si>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</si>
  <si>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</si>
  <si>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</si>
  <si>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</si>
  <si>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</si>
  <si>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</si>
  <si>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</si>
  <si>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</si>
  <si>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</si>
  <si>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</si>
  <si>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</si>
  <si>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</si>
  <si>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</si>
  <si>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</si>
  <si>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</si>
  <si>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</si>
  <si>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</si>
  <si>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</si>
  <si>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</si>
  <si>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</si>
  <si>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</si>
  <si>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</si>
  <si>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</si>
  <si>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</si>
  <si>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</si>
  <si>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</si>
  <si>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</si>
  <si>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</si>
  <si>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</si>
  <si>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</si>
  <si>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</si>
  <si>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</si>
  <si>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</si>
  <si>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</si>
  <si>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</si>
  <si>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</si>
  <si>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</si>
  <si>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</si>
  <si>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</si>
  <si>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</si>
  <si>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</si>
  <si>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</si>
  <si>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</si>
  <si>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</si>
  <si>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</si>
  <si>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</si>
  <si>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</si>
  <si>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</si>
  <si>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</si>
  <si>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</si>
  <si>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</si>
  <si>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</si>
  <si>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</si>
  <si>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</si>
  <si>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</si>
  <si>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</si>
  <si>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</si>
  <si>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</si>
  <si>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</si>
  <si>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</si>
  <si>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</si>
  <si>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</si>
  <si>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</si>
  <si>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</si>
  <si>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</si>
  <si>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</si>
  <si>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</si>
  <si>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</si>
  <si>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</si>
  <si>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</si>
  <si>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</si>
  <si>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</si>
  <si>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</si>
  <si>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</si>
  <si>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</si>
  <si>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</si>
  <si>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</si>
  <si>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</si>
  <si>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</si>
  <si>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</si>
  <si>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</si>
  <si>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</si>
  <si>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</si>
  <si>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</si>
  <si>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</si>
  <si>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</si>
  <si>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</si>
  <si>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</si>
  <si>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</si>
  <si>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</si>
  <si>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</si>
  <si>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</si>
  <si>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</si>
  <si>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</si>
  <si>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</si>
  <si>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</si>
  <si>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</si>
  <si>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</si>
  <si>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</si>
  <si>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</si>
  <si>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</si>
  <si>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</si>
  <si>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</si>
  <si>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</si>
  <si>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</si>
  <si>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</si>
  <si>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</si>
  <si>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</si>
  <si>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</si>
  <si>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</si>
  <si>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</si>
  <si>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</si>
  <si>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</si>
  <si>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</si>
  <si>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</si>
  <si>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</si>
  <si>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</si>
  <si>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</si>
  <si>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</si>
  <si>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</si>
  <si>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</si>
  <si>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</si>
  <si>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</si>
  <si>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</si>
  <si>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</si>
  <si>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</si>
  <si>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</si>
  <si>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</si>
  <si>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</si>
  <si>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</si>
  <si>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</si>
  <si>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</si>
  <si>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</si>
  <si>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</si>
  <si>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</si>
  <si>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</si>
  <si>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</si>
  <si>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</si>
  <si>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</si>
  <si>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</si>
  <si>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</si>
  <si>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</si>
  <si>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</si>
  <si>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</si>
  <si>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</si>
  <si>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</si>
  <si>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</si>
  <si>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</si>
  <si>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</si>
  <si>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</si>
  <si>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</si>
  <si>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</si>
  <si>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</si>
  <si>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</si>
  <si>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</si>
  <si>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</si>
  <si>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</si>
  <si>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</si>
  <si>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</si>
  <si>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</si>
  <si>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</si>
  <si>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</si>
  <si>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</si>
  <si>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</si>
  <si>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</si>
  <si>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</si>
  <si>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</si>
  <si>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</si>
  <si>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</si>
  <si>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</si>
  <si>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</si>
  <si>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</si>
  <si>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</si>
  <si>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</si>
  <si>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</si>
  <si>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</si>
  <si>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</si>
  <si>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</si>
  <si>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</si>
  <si>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</si>
  <si>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</si>
  <si>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</si>
  <si>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</si>
  <si>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</si>
  <si>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</si>
  <si>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</si>
  <si>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</si>
  <si>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</si>
  <si>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</si>
  <si>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</si>
  <si>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</si>
  <si>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</si>
  <si>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</si>
  <si>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</si>
  <si>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</si>
  <si>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</si>
  <si>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</si>
  <si>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</si>
  <si>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</si>
  <si>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</si>
  <si>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</si>
  <si>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</si>
  <si>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</si>
  <si>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</si>
  <si>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</si>
  <si>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</si>
  <si>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</si>
  <si>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</si>
  <si>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</si>
  <si>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</si>
  <si>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</si>
  <si>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</si>
  <si>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</si>
  <si>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</si>
  <si>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</si>
  <si>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</si>
  <si>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</si>
  <si>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</si>
  <si>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</si>
  <si>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</si>
  <si>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</si>
  <si>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</si>
  <si>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</si>
  <si>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</si>
  <si>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</si>
  <si>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</si>
  <si>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</si>
  <si>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</si>
  <si>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</si>
  <si>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</si>
  <si>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</si>
  <si>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</si>
  <si>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</si>
  <si>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</si>
  <si>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</si>
  <si>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</si>
  <si>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</si>
  <si>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</si>
  <si>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</si>
  <si>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</si>
  <si>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</si>
  <si>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</si>
  <si>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</si>
  <si>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</si>
  <si>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</si>
  <si>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</si>
  <si>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</si>
  <si>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</si>
  <si>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</si>
  <si>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</si>
  <si>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</si>
  <si>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</si>
  <si>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</si>
  <si>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</si>
  <si>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</si>
  <si>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</si>
  <si>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</si>
  <si>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</si>
  <si>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</si>
  <si>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</si>
  <si>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</si>
  <si>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</si>
  <si>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</si>
  <si>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</si>
  <si>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</si>
  <si>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</si>
  <si>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</si>
  <si>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</si>
  <si>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</si>
  <si>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</si>
  <si>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</si>
  <si>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</si>
  <si>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</si>
  <si>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</si>
  <si>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</si>
  <si>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</si>
  <si>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</si>
  <si>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</si>
  <si>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</si>
  <si>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</si>
  <si>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</si>
  <si>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</si>
  <si>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</si>
  <si>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</si>
  <si>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</si>
  <si>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</si>
  <si>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</si>
  <si>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</si>
  <si>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</si>
  <si>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</si>
  <si>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</si>
  <si>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</si>
  <si>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</si>
  <si>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</si>
  <si>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</si>
  <si>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</si>
  <si>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</si>
  <si>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</si>
  <si>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</si>
  <si>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</si>
  <si>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</si>
  <si>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</si>
  <si>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</si>
  <si>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</si>
  <si>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</si>
  <si>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</si>
  <si>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</si>
  <si>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</si>
  <si>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</si>
  <si>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</si>
  <si>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</si>
  <si>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</si>
  <si>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</si>
  <si>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</si>
  <si>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</si>
  <si>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</si>
  <si>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</si>
  <si>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</si>
  <si>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</si>
  <si>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</si>
  <si>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</si>
  <si>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</si>
  <si>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</si>
  <si>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</si>
  <si>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</si>
  <si>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</si>
  <si>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</si>
  <si>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</si>
  <si>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</si>
  <si>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</si>
  <si>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</si>
  <si>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</si>
  <si>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</si>
  <si>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</si>
  <si>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</si>
  <si>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</si>
  <si>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</si>
  <si>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</si>
  <si>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</si>
  <si>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</si>
  <si>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</si>
  <si>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</si>
  <si>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</si>
  <si>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</si>
  <si>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</si>
  <si>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</si>
  <si>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</si>
  <si>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</si>
  <si>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</si>
  <si>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</si>
  <si>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</si>
  <si>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</si>
  <si>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</si>
  <si>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</si>
  <si>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</si>
  <si>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</si>
  <si>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</si>
  <si>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</si>
  <si>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</si>
  <si>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</si>
  <si>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</si>
  <si>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</si>
  <si>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</si>
  <si>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</si>
  <si>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</si>
  <si>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</si>
  <si>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</si>
  <si>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</si>
  <si>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</si>
  <si>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</si>
  <si>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</si>
  <si>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</si>
  <si>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</si>
  <si>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</si>
  <si>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</si>
  <si>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</si>
  <si>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</si>
  <si>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</si>
  <si>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</si>
  <si>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</si>
  <si>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</si>
  <si>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</si>
  <si>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</si>
  <si>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</si>
  <si>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</si>
  <si>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</si>
  <si>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</si>
  <si>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</si>
  <si>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</si>
  <si>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</si>
  <si>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</si>
  <si>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</si>
  <si>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</si>
  <si>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</si>
  <si>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</si>
  <si>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</si>
  <si>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</si>
  <si>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</si>
  <si>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</si>
  <si>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</si>
  <si>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</si>
  <si>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</si>
  <si>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</si>
  <si>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</si>
  <si>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</si>
  <si>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</si>
  <si>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</si>
  <si>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</si>
  <si>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</si>
  <si>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</si>
  <si>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</si>
  <si>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</si>
  <si>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</si>
  <si>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</si>
  <si>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</si>
  <si>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</si>
  <si>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</si>
  <si>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</si>
  <si>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</si>
  <si>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</si>
  <si>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</si>
  <si>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</si>
  <si>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</si>
  <si>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</si>
  <si>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</si>
  <si>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</si>
  <si>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</si>
  <si>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</si>
  <si>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</si>
  <si>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</si>
  <si>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</si>
  <si>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</si>
  <si>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</si>
  <si>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</si>
  <si>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</si>
  <si>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</si>
  <si>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</si>
  <si>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</si>
  <si>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</si>
  <si>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</si>
  <si>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</si>
  <si>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</si>
  <si>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</si>
  <si>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</si>
  <si>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</si>
  <si>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</si>
  <si>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</si>
  <si>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</si>
  <si>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</si>
  <si>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</si>
  <si>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</si>
  <si>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</si>
  <si>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</si>
  <si>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</si>
  <si>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</si>
  <si>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</si>
  <si>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</si>
  <si>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</si>
  <si>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</si>
  <si>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</si>
  <si>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</si>
  <si>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</si>
  <si>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</si>
  <si>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</si>
  <si>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</si>
  <si>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</si>
  <si>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</si>
  <si>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</si>
  <si>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</si>
  <si>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</si>
  <si>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</si>
  <si>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</si>
  <si>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</si>
  <si>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</si>
  <si>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</si>
  <si>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</si>
  <si>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</si>
  <si>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</si>
  <si>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</si>
  <si>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</si>
  <si>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</si>
  <si>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</si>
  <si>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</si>
  <si>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</si>
  <si>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</si>
  <si>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</si>
  <si>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</si>
  <si>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</si>
  <si>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</si>
  <si>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</si>
  <si>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</si>
  <si>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</si>
  <si>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</si>
  <si>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</si>
  <si>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</si>
  <si>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</si>
  <si>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</si>
  <si>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</si>
  <si>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</si>
  <si>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</si>
  <si>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</si>
  <si>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</si>
  <si>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</si>
  <si>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</si>
  <si>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</si>
  <si>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</si>
  <si>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</si>
  <si>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</si>
  <si>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</si>
  <si>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</si>
  <si>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</si>
  <si>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</si>
  <si>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</si>
  <si>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</si>
  <si>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</si>
  <si>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</si>
  <si>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</si>
  <si>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</si>
  <si>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</si>
  <si>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</si>
  <si>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</si>
  <si>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</si>
  <si>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</si>
  <si>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</si>
  <si>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</si>
  <si>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</si>
  <si>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</si>
  <si>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</si>
  <si>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</si>
  <si>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</si>
  <si>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</si>
  <si>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</si>
  <si>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</si>
  <si>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</si>
  <si>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</si>
  <si>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</si>
  <si>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</si>
  <si>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</si>
  <si>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</si>
  <si>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</si>
  <si>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</si>
  <si>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</si>
  <si>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</si>
  <si>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</si>
  <si>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</si>
  <si>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</si>
  <si>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</si>
  <si>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</si>
  <si>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</si>
  <si>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</si>
  <si>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</si>
  <si>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</si>
  <si>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</si>
  <si>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</si>
  <si>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</si>
  <si>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</si>
  <si>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</si>
  <si>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</si>
  <si>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</si>
  <si>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</si>
  <si>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</si>
  <si>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</si>
  <si>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</si>
  <si>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</si>
  <si>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</si>
  <si>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</si>
  <si>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</si>
  <si>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</si>
  <si>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</si>
  <si>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</si>
  <si>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</si>
  <si>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</si>
  <si>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</si>
  <si>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</si>
  <si>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</si>
  <si>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</si>
  <si>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</si>
  <si>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</si>
  <si>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</si>
  <si>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</si>
  <si>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</si>
  <si>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</si>
  <si>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</si>
  <si>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</si>
  <si>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</si>
  <si>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</si>
  <si>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</si>
  <si>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</si>
  <si>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</si>
  <si>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</si>
  <si>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</si>
  <si>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</si>
  <si>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</si>
  <si>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</si>
  <si>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</si>
  <si>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</si>
  <si>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</si>
  <si>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</si>
  <si>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</si>
  <si>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</si>
  <si>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</si>
  <si>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</si>
  <si>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</si>
  <si>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</si>
  <si>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</si>
  <si>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</si>
  <si>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</si>
  <si>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</si>
  <si>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</si>
  <si>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</si>
  <si>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</si>
  <si>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</si>
  <si>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</si>
  <si>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</si>
  <si>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</si>
  <si>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</si>
  <si>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</si>
  <si>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</si>
  <si>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</si>
  <si>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</si>
  <si>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</si>
  <si>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</si>
  <si>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</si>
  <si>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</si>
  <si>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</si>
  <si>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</si>
  <si>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</si>
  <si>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</si>
  <si>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</si>
  <si>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</si>
  <si>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</si>
  <si>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</si>
  <si>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</si>
  <si>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</si>
  <si>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</si>
  <si>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</si>
  <si>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</si>
  <si>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</si>
  <si>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</si>
  <si>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</si>
  <si>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</si>
  <si>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</si>
  <si>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</si>
  <si>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</si>
  <si>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</si>
  <si>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</si>
  <si>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</si>
  <si>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</si>
  <si>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</si>
  <si>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</si>
  <si>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</si>
  <si>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</si>
  <si>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</si>
  <si>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</si>
  <si>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</si>
  <si>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</si>
  <si>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</si>
  <si>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</si>
  <si>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</si>
  <si>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</si>
  <si>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</si>
  <si>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</si>
  <si>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</si>
  <si>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</si>
  <si>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</si>
  <si>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</si>
  <si>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</si>
  <si>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</si>
  <si>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</si>
  <si>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</si>
  <si>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</si>
  <si>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</si>
  <si>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</si>
  <si>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</si>
  <si>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</si>
  <si>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</si>
  <si>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</si>
  <si>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</si>
  <si>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</si>
  <si>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</si>
  <si>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</si>
  <si>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</si>
  <si>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</si>
  <si>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</si>
  <si>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</si>
  <si>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</si>
  <si>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</si>
  <si>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</si>
  <si>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</si>
  <si>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</si>
  <si>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</si>
  <si>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</si>
  <si>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</si>
  <si>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</si>
  <si>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</si>
  <si>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</si>
  <si>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</si>
  <si>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</si>
  <si>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</si>
  <si>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</si>
  <si>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</si>
  <si>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</si>
  <si>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</si>
  <si>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</si>
  <si>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</si>
  <si>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</si>
  <si>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</si>
  <si>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</si>
  <si>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</si>
  <si>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</si>
  <si>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</si>
  <si>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</si>
  <si>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</si>
  <si>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</si>
  <si>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</si>
  <si>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</si>
  <si>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</si>
  <si>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</si>
  <si>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</si>
  <si>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</si>
  <si>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</si>
  <si>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</si>
  <si>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</si>
  <si>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</si>
  <si>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</si>
  <si>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</si>
  <si>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</si>
  <si>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</si>
  <si>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</si>
  <si>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</si>
  <si>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</si>
  <si>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</si>
  <si>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</si>
  <si>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</si>
  <si>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</si>
  <si>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</si>
  <si>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</si>
  <si>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</si>
  <si>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</si>
  <si>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</si>
  <si>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</si>
  <si>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</si>
  <si>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</si>
  <si>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</si>
  <si>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</si>
  <si>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</si>
  <si>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</si>
  <si>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</si>
  <si>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</si>
  <si>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</si>
  <si>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</si>
  <si>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</si>
  <si>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</si>
  <si>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</si>
  <si>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</si>
  <si>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</si>
  <si>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</si>
  <si>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</si>
  <si>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</si>
  <si>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</si>
  <si>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</si>
  <si>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</si>
  <si>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</si>
  <si>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</si>
  <si>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</si>
  <si>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</si>
  <si>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</si>
  <si>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</si>
  <si>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</si>
  <si>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</si>
  <si>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</si>
  <si>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</si>
  <si>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</si>
  <si>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</si>
  <si>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</si>
  <si>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</si>
  <si>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</si>
  <si>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</si>
  <si>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</si>
  <si>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</si>
  <si>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</si>
  <si>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</si>
  <si>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</si>
  <si>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</si>
  <si>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</si>
  <si>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</si>
  <si>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</si>
  <si>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</si>
  <si>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</si>
  <si>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</si>
  <si>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</si>
  <si>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</si>
  <si>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</si>
  <si>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</si>
  <si>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</si>
  <si>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</si>
  <si>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</si>
  <si>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</si>
  <si>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</si>
  <si>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</si>
  <si>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</si>
  <si>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</si>
  <si>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</si>
  <si>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</si>
  <si>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</si>
  <si>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</si>
  <si>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</si>
  <si>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</si>
  <si>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</si>
  <si>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</si>
  <si>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</si>
  <si>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</si>
  <si>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</si>
  <si>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</si>
  <si>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</si>
  <si>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</si>
  <si>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</si>
  <si>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</si>
  <si>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</si>
  <si>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</si>
  <si>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</si>
  <si>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</si>
  <si>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</si>
  <si>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</si>
  <si>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</si>
  <si>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</si>
  <si>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</si>
  <si>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</si>
  <si>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</si>
  <si>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</si>
  <si>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</si>
  <si>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</si>
  <si>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</si>
  <si>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</si>
  <si>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</si>
  <si>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</si>
  <si>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</si>
  <si>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</si>
  <si>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</si>
  <si>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</si>
  <si>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</si>
  <si>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</si>
  <si>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</si>
  <si>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</si>
  <si>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</si>
  <si>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</si>
  <si>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</si>
  <si>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</si>
  <si>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</si>
  <si>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</si>
  <si>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</si>
  <si>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</si>
  <si>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</si>
  <si>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</si>
  <si>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</si>
  <si>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</si>
  <si>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</si>
  <si>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</si>
  <si>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</si>
  <si>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</si>
  <si>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</si>
  <si>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</si>
  <si>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</si>
  <si>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</si>
  <si>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</si>
  <si>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</si>
  <si>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</si>
  <si>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</si>
  <si>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</si>
  <si>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</si>
  <si>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</si>
  <si>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</si>
  <si>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</si>
  <si>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</si>
  <si>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</si>
  <si>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</si>
  <si>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</si>
  <si>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</si>
  <si>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</si>
  <si>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</si>
  <si>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</si>
  <si>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</si>
  <si>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</si>
  <si>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</si>
  <si>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</si>
  <si>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</si>
  <si>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</si>
  <si>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</si>
  <si>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</si>
  <si>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</si>
  <si>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</si>
  <si>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</si>
  <si>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</si>
  <si>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</si>
  <si>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</si>
  <si>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</si>
  <si>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</si>
  <si>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</si>
  <si>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</si>
  <si>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</si>
  <si>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</si>
  <si>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</si>
  <si>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</si>
  <si>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</si>
  <si>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</si>
  <si>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</si>
  <si>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</si>
  <si>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</si>
  <si>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</si>
  <si>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</si>
  <si>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</si>
  <si>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</si>
  <si>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</si>
  <si>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</si>
  <si>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</si>
  <si>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</si>
  <si>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</si>
  <si>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</si>
  <si>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</si>
  <si>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</si>
  <si>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</si>
  <si>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</si>
  <si>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</si>
  <si>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</si>
  <si>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</si>
  <si>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</si>
  <si>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</si>
  <si>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</si>
  <si>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</si>
  <si>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</si>
  <si>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</si>
  <si>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</si>
  <si>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</si>
  <si>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</si>
  <si>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</si>
  <si>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</si>
  <si>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</si>
  <si>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</si>
  <si>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</si>
  <si>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</si>
  <si>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</si>
  <si>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</si>
  <si>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</si>
  <si>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</si>
  <si>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</si>
  <si>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</si>
  <si>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</si>
  <si>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</si>
  <si>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</si>
  <si>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</si>
  <si>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</si>
  <si>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</si>
  <si>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</si>
  <si>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</si>
  <si>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</si>
  <si>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</si>
  <si>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</si>
  <si>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</si>
  <si>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</si>
  <si>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</si>
  <si>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</si>
  <si>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</si>
  <si>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</si>
  <si>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</si>
  <si>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</si>
  <si>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</si>
  <si>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</si>
  <si>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</si>
  <si>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</si>
  <si>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</si>
  <si>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</si>
  <si>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</si>
  <si>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</si>
  <si>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</si>
  <si>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</si>
  <si>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</si>
  <si>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</si>
  <si>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</si>
  <si>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</si>
  <si>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</si>
  <si>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</si>
  <si>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</si>
  <si>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</si>
  <si>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</si>
  <si>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</si>
  <si>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</si>
  <si>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</si>
  <si>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</si>
  <si>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</si>
  <si>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</si>
  <si>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</si>
  <si>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</si>
  <si>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</si>
  <si>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</si>
  <si>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</si>
  <si>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</si>
  <si>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</si>
  <si>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</si>
  <si>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</si>
  <si>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</si>
  <si>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</si>
  <si>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</si>
  <si>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</si>
  <si>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</si>
  <si>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</si>
  <si>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</si>
  <si>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</si>
  <si>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</si>
  <si>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</si>
  <si>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</si>
  <si>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</si>
  <si>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</si>
  <si>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</si>
  <si>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</si>
  <si>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</si>
  <si>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</si>
  <si>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</si>
  <si>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</si>
  <si>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</si>
  <si>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</si>
  <si>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</si>
  <si>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</si>
  <si>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</si>
  <si>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</si>
  <si>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</si>
  <si>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</si>
  <si>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</si>
  <si>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</si>
  <si>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</si>
  <si>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</si>
  <si>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</si>
  <si>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</si>
  <si>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</si>
  <si>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</si>
  <si>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</si>
  <si>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</si>
  <si>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</si>
  <si>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</si>
  <si>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</si>
  <si>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</si>
  <si>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</si>
  <si>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</si>
  <si>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</si>
  <si>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</si>
  <si>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</si>
  <si>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</si>
  <si>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</si>
  <si>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</si>
  <si>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</si>
  <si>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</si>
  <si>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</si>
  <si>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</si>
  <si>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</si>
  <si>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</si>
  <si>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</si>
  <si>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</si>
  <si>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</si>
  <si>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</si>
  <si>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</si>
  <si>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</si>
  <si>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</si>
  <si>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</si>
  <si>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</si>
  <si>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</si>
  <si>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</si>
  <si>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</si>
  <si>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</si>
  <si>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</si>
  <si>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</si>
  <si>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</si>
  <si>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</si>
  <si>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</si>
  <si>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</si>
  <si>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</si>
  <si>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</si>
  <si>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</si>
  <si>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</si>
  <si>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</si>
  <si>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</si>
  <si>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</si>
  <si>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</si>
  <si>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</si>
  <si>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</si>
  <si>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</si>
  <si>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</si>
  <si>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</si>
  <si>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</si>
  <si>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</si>
  <si>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</si>
  <si>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</si>
  <si>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</si>
  <si>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</si>
  <si>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</si>
  <si>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</si>
  <si>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</si>
  <si>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</si>
  <si>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</si>
  <si>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</si>
  <si>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</si>
  <si>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</si>
  <si>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</si>
  <si>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</si>
  <si>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</si>
  <si>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</si>
  <si>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</si>
  <si>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</si>
  <si>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</si>
  <si>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</si>
  <si>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</si>
  <si>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</si>
  <si>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</si>
  <si>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</si>
  <si>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</si>
  <si>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</si>
  <si>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</si>
  <si>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</si>
  <si>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</si>
  <si>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</si>
  <si>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</si>
  <si>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</si>
  <si>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</si>
  <si>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</si>
  <si>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</si>
  <si>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</si>
  <si>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</si>
  <si>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</si>
  <si>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</si>
  <si>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</si>
  <si>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</si>
  <si>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</si>
  <si>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</si>
  <si>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</si>
  <si>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</si>
  <si>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</si>
  <si>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</si>
  <si>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</si>
  <si>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</si>
  <si>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</si>
  <si>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</si>
  <si>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</si>
  <si>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</si>
  <si>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</si>
  <si>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</si>
  <si>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</si>
  <si>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</si>
  <si>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</si>
  <si>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</si>
  <si>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</si>
  <si>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</si>
  <si>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</si>
  <si>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</si>
  <si>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</si>
  <si>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</si>
  <si>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</si>
  <si>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</si>
  <si>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</si>
  <si>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</si>
  <si>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</si>
  <si>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</si>
  <si>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</si>
  <si>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</si>
  <si>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</si>
  <si>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</si>
  <si>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</si>
  <si>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</si>
  <si>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</si>
  <si>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</si>
  <si>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</si>
  <si>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</si>
  <si>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</si>
  <si>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</si>
  <si>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</si>
  <si>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</si>
  <si>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</si>
  <si>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</si>
  <si>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</si>
  <si>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</si>
  <si>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</si>
  <si>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</si>
  <si>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</si>
  <si>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</si>
  <si>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</si>
  <si>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</si>
  <si>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</si>
  <si>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</si>
  <si>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</si>
  <si>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</si>
  <si>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</si>
  <si>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</si>
  <si>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</si>
  <si>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</si>
  <si>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</si>
  <si>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</si>
  <si>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</si>
  <si>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</si>
  <si>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</si>
  <si>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</si>
  <si>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</si>
  <si>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</si>
  <si>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</si>
  <si>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</si>
  <si>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</si>
  <si>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</si>
  <si>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</si>
  <si>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</si>
  <si>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</si>
  <si>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</si>
  <si>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</si>
  <si>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</si>
  <si>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</si>
  <si>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</si>
  <si>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</si>
  <si>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</si>
  <si>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</si>
  <si>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</si>
  <si>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</si>
  <si>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</si>
  <si>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</si>
  <si>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</si>
  <si>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</si>
  <si>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</si>
  <si>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</si>
  <si>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</si>
  <si>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</si>
  <si>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</si>
  <si>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</si>
  <si>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</si>
  <si>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</si>
  <si>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</si>
  <si>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</si>
  <si>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</si>
  <si>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</si>
  <si>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</si>
  <si>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</si>
  <si>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</si>
  <si>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</si>
  <si>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</si>
  <si>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</si>
  <si>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</si>
  <si>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</si>
  <si>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</si>
  <si>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</si>
  <si>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</si>
  <si>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</si>
  <si>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</si>
  <si>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</si>
  <si>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</si>
  <si>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</si>
  <si>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</si>
  <si>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</si>
  <si>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</si>
  <si>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</si>
  <si>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</si>
  <si>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</si>
  <si>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</si>
  <si>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</si>
  <si>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</si>
  <si>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</si>
  <si>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</si>
  <si>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</si>
  <si>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</si>
  <si>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</si>
  <si>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</si>
  <si>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</si>
  <si>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</si>
  <si>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</si>
  <si>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</si>
  <si>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</si>
  <si>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</si>
  <si>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</si>
  <si>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</si>
  <si>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</si>
  <si>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</si>
  <si>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</si>
  <si>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</si>
  <si>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</si>
  <si>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</si>
  <si>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</si>
  <si>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</si>
  <si>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</si>
  <si>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</si>
  <si>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</si>
  <si>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</si>
  <si>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</si>
  <si>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</si>
  <si>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</si>
  <si>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</si>
  <si>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</si>
  <si>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</si>
  <si>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</si>
  <si>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</si>
  <si>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</si>
  <si>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</si>
  <si>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</si>
  <si>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</si>
  <si>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</si>
  <si>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</si>
  <si>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</si>
  <si>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</si>
  <si>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</si>
  <si>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</si>
  <si>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</si>
  <si>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</si>
  <si>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</si>
  <si>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</si>
  <si>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</si>
  <si>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</si>
  <si>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</si>
  <si>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</si>
  <si>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</si>
  <si>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</si>
  <si>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</si>
  <si>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</si>
  <si>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</si>
  <si>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</si>
  <si>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</si>
  <si>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</si>
  <si>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</si>
  <si>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</si>
  <si>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</si>
  <si>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</si>
  <si>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</si>
  <si>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</si>
  <si>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</si>
  <si>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</si>
  <si>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</si>
  <si>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</si>
  <si>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</si>
  <si>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</si>
  <si>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</si>
  <si>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</si>
  <si>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</si>
  <si>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</si>
  <si>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</si>
  <si>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</si>
  <si>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</si>
  <si>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</si>
  <si>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</si>
  <si>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</si>
  <si>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</si>
  <si>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</si>
  <si>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</si>
  <si>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</si>
  <si>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</si>
  <si>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</si>
  <si>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</si>
  <si>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</si>
  <si>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</si>
  <si>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</si>
  <si>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</si>
  <si>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</si>
  <si>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</si>
  <si>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</si>
  <si>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</si>
  <si>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</si>
  <si>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</si>
  <si>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</si>
  <si>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</si>
  <si>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</si>
  <si>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</si>
  <si>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</si>
  <si>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</si>
  <si>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</si>
  <si>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</si>
  <si>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</si>
  <si>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</si>
  <si>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</si>
  <si>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</si>
  <si>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</si>
  <si>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</si>
  <si>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</si>
  <si>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</si>
  <si>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</si>
  <si>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</si>
  <si>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</si>
  <si>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</si>
  <si>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</si>
  <si>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</si>
  <si>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</si>
  <si>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</si>
  <si>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</si>
  <si>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</si>
  <si>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</si>
  <si>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</si>
  <si>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</si>
  <si>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</si>
  <si>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</si>
  <si>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</si>
  <si>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</si>
  <si>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</si>
  <si>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</si>
  <si>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</si>
  <si>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</si>
  <si>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</si>
  <si>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</si>
  <si>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</si>
  <si>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</si>
  <si>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</si>
  <si>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</si>
  <si>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</si>
  <si>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</si>
  <si>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</si>
  <si>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</si>
  <si>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</si>
  <si>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</si>
  <si>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</si>
  <si>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</si>
  <si>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</si>
  <si>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</si>
  <si>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</si>
  <si>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</si>
  <si>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</si>
  <si>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</si>
  <si>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</si>
  <si>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</si>
  <si>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</si>
  <si>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</si>
  <si>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</si>
  <si>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</si>
  <si>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</si>
  <si>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</si>
  <si>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</si>
  <si>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</si>
  <si>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</si>
  <si>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</si>
  <si>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</si>
  <si>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</si>
  <si>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</si>
  <si>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</si>
  <si>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</si>
  <si>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</si>
  <si>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</si>
  <si>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</si>
  <si>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</si>
  <si>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</si>
  <si>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</si>
  <si>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</si>
  <si>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</si>
  <si>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</si>
  <si>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</si>
  <si>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</si>
  <si>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</si>
  <si>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</si>
  <si>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</si>
  <si>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</si>
  <si>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</si>
  <si>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</si>
  <si>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</si>
  <si>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</si>
  <si>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</si>
  <si>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</si>
  <si>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</si>
  <si>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</si>
  <si>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</si>
  <si>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</si>
  <si>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</si>
  <si>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</si>
  <si>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</si>
  <si>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</si>
  <si>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</si>
  <si>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</si>
  <si>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</si>
  <si>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</si>
  <si>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</si>
  <si>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</si>
  <si>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</si>
  <si>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</si>
  <si>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</si>
  <si>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</si>
  <si>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</si>
  <si>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</si>
  <si>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</si>
  <si>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</si>
  <si>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</si>
  <si>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</si>
  <si>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</si>
  <si>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</si>
  <si>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</si>
  <si>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</si>
  <si>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</si>
  <si>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</si>
  <si>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</si>
  <si>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</si>
  <si>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</si>
  <si>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</si>
  <si>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</si>
  <si>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</si>
  <si>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</si>
  <si>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</si>
  <si>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</si>
  <si>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</si>
  <si>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</si>
  <si>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</si>
  <si>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</si>
  <si>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</si>
  <si>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</si>
  <si>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</si>
  <si>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</si>
  <si>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</si>
  <si>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</si>
  <si>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</si>
  <si>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</si>
  <si>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</si>
  <si>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</si>
  <si>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</si>
  <si>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</si>
  <si>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</si>
  <si>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</si>
  <si>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</si>
  <si>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</si>
  <si>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</si>
  <si>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</si>
  <si>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</si>
  <si>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</si>
  <si>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</si>
  <si>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</si>
  <si>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</si>
  <si>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</si>
  <si>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</si>
  <si>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</si>
  <si>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</si>
  <si>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</si>
  <si>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</si>
  <si>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</si>
  <si>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</si>
  <si>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</si>
  <si>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</si>
  <si>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</si>
  <si>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</si>
  <si>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</si>
  <si>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</si>
  <si>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</si>
  <si>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</si>
  <si>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</si>
  <si>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</si>
  <si>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</si>
  <si>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</si>
  <si>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</si>
  <si>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</si>
  <si>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</si>
  <si>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</si>
  <si>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</si>
  <si>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</si>
  <si>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</si>
  <si>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</si>
  <si>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</si>
  <si>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</si>
  <si>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</si>
  <si>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</si>
  <si>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</si>
  <si>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</si>
  <si>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</si>
  <si>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</si>
  <si>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</si>
  <si>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</si>
  <si>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</si>
  <si>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</si>
  <si>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</si>
  <si>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</si>
  <si>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</si>
  <si>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</si>
  <si>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</si>
  <si>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</si>
  <si>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</si>
  <si>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</si>
  <si>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</si>
  <si>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</si>
  <si>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</si>
  <si>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</si>
  <si>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</si>
  <si>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</si>
  <si>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</si>
  <si>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</si>
  <si>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</si>
  <si>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</si>
  <si>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</si>
  <si>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</si>
  <si>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</si>
  <si>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</si>
  <si>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</si>
  <si>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</si>
  <si>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</si>
  <si>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</si>
  <si>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</si>
  <si>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</si>
  <si>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</si>
  <si>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</si>
  <si>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</si>
  <si>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</si>
  <si>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</si>
  <si>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</si>
  <si>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</si>
  <si>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</si>
  <si>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</si>
  <si>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</si>
  <si>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</si>
  <si>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</si>
  <si>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</si>
  <si>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</si>
  <si>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</si>
  <si>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</si>
  <si>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</si>
  <si>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</si>
  <si>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</si>
  <si>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</si>
  <si>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</si>
  <si>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</si>
  <si>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</si>
  <si>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</si>
  <si>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</si>
  <si>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</si>
  <si>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</si>
  <si>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</si>
  <si>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</si>
  <si>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</si>
  <si>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</si>
  <si>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</si>
  <si>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</si>
  <si>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</si>
  <si>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</si>
  <si>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</si>
  <si>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</si>
  <si>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</si>
  <si>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</si>
  <si>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</si>
  <si>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</si>
  <si>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</si>
  <si>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</si>
  <si>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</si>
  <si>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</si>
  <si>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</si>
  <si>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</si>
  <si>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</si>
  <si>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</si>
  <si>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</si>
  <si>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</si>
  <si>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</si>
  <si>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</si>
  <si>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</si>
  <si>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</si>
  <si>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</si>
  <si>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</si>
  <si>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</si>
  <si>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</si>
  <si>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</si>
  <si>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</si>
  <si>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</si>
  <si>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</si>
  <si>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</si>
  <si>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</si>
  <si>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</si>
  <si>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</si>
  <si>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</si>
  <si>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</si>
  <si>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</si>
  <si>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</si>
  <si>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</si>
  <si>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</si>
  <si>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</si>
  <si>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</si>
  <si>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</si>
  <si>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</si>
  <si>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</si>
  <si>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</si>
  <si>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</si>
  <si>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</si>
  <si>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</si>
  <si>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</si>
  <si>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</si>
  <si>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</si>
  <si>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</si>
  <si>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</si>
  <si>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</si>
  <si>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</si>
  <si>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</si>
  <si>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</si>
  <si>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</si>
  <si>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</si>
  <si>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</si>
  <si>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</si>
  <si>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</si>
  <si>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</si>
  <si>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</si>
  <si>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</si>
  <si>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</si>
  <si>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</si>
  <si>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</si>
  <si>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</si>
  <si>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</si>
  <si>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</si>
  <si>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</si>
  <si>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</si>
  <si>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</si>
  <si>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</si>
  <si>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</si>
  <si>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</si>
  <si>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</si>
  <si>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</si>
  <si>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</si>
  <si>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</si>
  <si>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</si>
  <si>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</si>
  <si>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</si>
  <si>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</si>
  <si>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</si>
  <si>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</si>
  <si>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</si>
  <si>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</si>
  <si>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</si>
  <si>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</si>
  <si>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</si>
  <si>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</si>
  <si>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</si>
  <si>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</si>
  <si>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</si>
  <si>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</si>
  <si>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</si>
  <si>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</si>
  <si>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</si>
  <si>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</si>
  <si>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</si>
  <si>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</si>
  <si>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</si>
  <si>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</si>
  <si>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</si>
  <si>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</si>
  <si>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</si>
  <si>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</si>
  <si>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</si>
  <si>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</si>
  <si>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</si>
  <si>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</si>
  <si>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</si>
  <si>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</si>
  <si>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</si>
  <si>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</si>
  <si>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</si>
  <si>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</si>
  <si>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</si>
  <si>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</si>
  <si>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</si>
  <si>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</si>
  <si>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</si>
  <si>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</si>
  <si>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</si>
  <si>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</si>
  <si>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</si>
  <si>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</si>
  <si>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</si>
  <si>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</si>
  <si>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</si>
  <si>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</si>
  <si>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</si>
  <si>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</si>
  <si>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</si>
  <si>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</si>
  <si>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</si>
  <si>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</si>
  <si>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</si>
  <si>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</si>
  <si>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</si>
  <si>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</si>
  <si>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</si>
  <si>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</si>
  <si>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</si>
  <si>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</si>
  <si>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</si>
  <si>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</si>
  <si>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</si>
  <si>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</si>
  <si>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</si>
  <si>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</si>
  <si>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</si>
  <si>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</si>
  <si>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</si>
  <si>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</si>
  <si>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</si>
  <si>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</si>
  <si>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</si>
  <si>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</si>
  <si>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</si>
  <si>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</si>
  <si>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</si>
  <si>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</si>
  <si>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</si>
  <si>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</si>
  <si>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</si>
  <si>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</si>
  <si>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</si>
  <si>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</si>
  <si>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</si>
  <si>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</si>
  <si>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</si>
  <si>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</si>
  <si>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</si>
  <si>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</si>
  <si>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</si>
  <si>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</si>
  <si>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</si>
  <si>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</si>
  <si>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</si>
  <si>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</si>
  <si>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</si>
  <si>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</si>
  <si>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</si>
  <si>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</si>
  <si>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</si>
  <si>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</si>
  <si>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</si>
  <si>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</si>
  <si>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</si>
  <si>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</si>
  <si>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</si>
  <si>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</si>
  <si>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</si>
  <si>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</si>
  <si>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</si>
  <si>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</si>
  <si>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</si>
  <si>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</si>
  <si>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</si>
  <si>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</si>
  <si>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</si>
  <si>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</si>
  <si>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</si>
  <si>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</si>
  <si>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</si>
  <si>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</si>
  <si>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</si>
  <si>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</si>
  <si>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</si>
  <si>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</si>
  <si>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</si>
  <si>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</si>
  <si>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</si>
  <si>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</si>
  <si>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</si>
  <si>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</si>
  <si>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</si>
  <si>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</si>
  <si>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</si>
  <si>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</si>
  <si>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</si>
  <si>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</si>
  <si>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</si>
  <si>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</si>
  <si>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</si>
  <si>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</si>
  <si>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</si>
  <si>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</si>
  <si>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</si>
  <si>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</si>
  <si>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</si>
  <si>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</si>
  <si>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</si>
  <si>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</si>
  <si>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</si>
  <si>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</si>
  <si>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</si>
  <si>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</si>
  <si>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</si>
  <si>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</si>
  <si>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</si>
  <si>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</si>
  <si>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</si>
  <si>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</si>
  <si>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</si>
  <si>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</si>
  <si>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</si>
  <si>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</si>
  <si>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</si>
  <si>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</si>
  <si>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</si>
  <si>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</si>
  <si>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</si>
  <si>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</si>
  <si>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</si>
  <si>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</si>
  <si>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</si>
  <si>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</si>
  <si>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</si>
  <si>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</si>
  <si>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</si>
  <si>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</si>
  <si>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</si>
  <si>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</si>
  <si>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</si>
  <si>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</si>
  <si>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</si>
  <si>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</si>
  <si>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</si>
  <si>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</si>
  <si>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</si>
  <si>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</si>
  <si>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</si>
  <si>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</si>
  <si>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</si>
  <si>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</si>
  <si>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</si>
  <si>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</si>
  <si>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</si>
  <si>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</si>
  <si>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</si>
  <si>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</si>
  <si>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</si>
  <si>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</si>
  <si>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</si>
  <si>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</si>
  <si>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</si>
  <si>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</si>
  <si>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</si>
  <si>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</si>
  <si>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</si>
  <si>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</si>
  <si>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</si>
  <si>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</si>
  <si>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</si>
  <si>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</si>
  <si>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</si>
  <si>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</si>
  <si>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</si>
  <si>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</si>
  <si>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</si>
  <si>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</si>
  <si>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</si>
  <si>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</si>
  <si>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</si>
  <si>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</si>
  <si>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</si>
  <si>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</si>
  <si>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</si>
  <si>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</si>
  <si>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</si>
  <si>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</si>
  <si>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</si>
  <si>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</si>
  <si>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</si>
  <si>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</si>
  <si>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</si>
  <si>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</si>
  <si>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</si>
  <si>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</si>
  <si>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</si>
  <si>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</si>
  <si>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</si>
  <si>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</si>
  <si>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</si>
  <si>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</si>
  <si>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</si>
  <si>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</si>
  <si>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</si>
  <si>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</si>
  <si>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</si>
  <si>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</si>
  <si>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</si>
  <si>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</si>
  <si>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</si>
  <si>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</si>
  <si>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</si>
  <si>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</si>
  <si>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</si>
  <si>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</si>
  <si>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</si>
  <si>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</si>
  <si>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</si>
  <si>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</si>
  <si>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</si>
  <si>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</si>
  <si>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</si>
  <si>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</si>
  <si>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</si>
  <si>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</si>
  <si>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</si>
  <si>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</si>
  <si>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</si>
  <si>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</si>
  <si>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</si>
  <si>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</si>
  <si>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</si>
  <si>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</si>
  <si>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</si>
  <si>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</si>
  <si>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</si>
  <si>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</si>
  <si>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</si>
  <si>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</si>
  <si>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</si>
  <si>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</si>
  <si>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</si>
  <si>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</si>
  <si>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</si>
  <si>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</si>
  <si>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</si>
  <si>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</si>
  <si>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</si>
  <si>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</si>
  <si>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</si>
  <si>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</si>
  <si>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</si>
  <si>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</si>
  <si>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</si>
  <si>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</si>
  <si>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</si>
  <si>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</si>
  <si>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</si>
  <si>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</si>
  <si>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</si>
  <si>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</si>
  <si>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</si>
  <si>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</si>
  <si>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</si>
  <si>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</si>
  <si>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</si>
  <si>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</si>
  <si>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</si>
  <si>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</si>
  <si>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</si>
  <si>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</si>
  <si>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</si>
  <si>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</si>
  <si>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</si>
  <si>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</si>
  <si>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</si>
  <si>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</si>
  <si>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</si>
  <si>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</si>
  <si>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</si>
  <si>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</si>
  <si>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</si>
  <si>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</si>
  <si>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</si>
  <si>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</si>
  <si>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</si>
  <si>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</si>
  <si>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</si>
  <si>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</si>
  <si>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</si>
  <si>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</si>
  <si>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</si>
  <si>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</si>
  <si>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</si>
  <si>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</si>
  <si>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</si>
  <si>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</si>
  <si>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</si>
  <si>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</si>
  <si>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</si>
  <si>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</si>
  <si>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</si>
  <si>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</si>
  <si>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</si>
  <si>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</si>
  <si>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</si>
  <si>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</si>
  <si>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</si>
  <si>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</si>
  <si>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</si>
  <si>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</si>
  <si>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</si>
  <si>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</si>
  <si>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</si>
  <si>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</si>
  <si>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</si>
  <si>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</si>
  <si>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</si>
  <si>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</si>
  <si>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</si>
  <si>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</si>
  <si>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</si>
  <si>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</si>
  <si>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</si>
  <si>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</si>
  <si>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</si>
  <si>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</si>
  <si>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</si>
  <si>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</si>
  <si>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</si>
  <si>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</si>
  <si>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</si>
  <si>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</si>
  <si>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</si>
  <si>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</si>
  <si>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</si>
  <si>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</si>
  <si>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</si>
  <si>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</si>
  <si>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</si>
  <si>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</si>
  <si>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</si>
  <si>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</si>
  <si>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</si>
  <si>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</si>
  <si>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</si>
  <si>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</si>
  <si>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</si>
  <si>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</si>
  <si>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</si>
  <si>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</si>
  <si>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</si>
  <si>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</si>
  <si>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</si>
  <si>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</si>
  <si>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</si>
  <si>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</si>
  <si>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</si>
  <si>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</si>
  <si>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</si>
  <si>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</si>
  <si>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</si>
  <si>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</si>
  <si>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</si>
  <si>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</si>
  <si>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</si>
  <si>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</si>
  <si>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</si>
  <si>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</si>
  <si>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</si>
  <si>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</si>
  <si>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</si>
  <si>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</si>
  <si>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</si>
  <si>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</si>
  <si>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</si>
  <si>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</si>
  <si>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</si>
  <si>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</si>
  <si>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</si>
  <si>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</si>
  <si>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</si>
  <si>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</si>
  <si>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</si>
  <si>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</si>
  <si>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</si>
  <si>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</si>
  <si>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</si>
  <si>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</si>
  <si>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</si>
  <si>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</si>
  <si>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</si>
  <si>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</si>
  <si>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</si>
  <si>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</si>
  <si>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</si>
  <si>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</si>
  <si>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</si>
  <si>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</si>
  <si>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</si>
  <si>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</si>
  <si>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</si>
  <si>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</si>
  <si>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</si>
  <si>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</si>
  <si>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</si>
  <si>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</si>
  <si>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</si>
  <si>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</si>
  <si>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</si>
  <si>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</si>
  <si>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</si>
  <si>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</si>
  <si>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</si>
  <si>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</si>
  <si>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</si>
  <si>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</si>
  <si>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</si>
  <si>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</si>
  <si>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</si>
  <si>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</si>
  <si>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</si>
  <si>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</si>
  <si>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</si>
  <si>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</si>
  <si>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</si>
  <si>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</si>
  <si>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</si>
  <si>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</si>
  <si>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</si>
  <si>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</si>
  <si>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</si>
  <si>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</si>
  <si>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</si>
  <si>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</si>
  <si>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</si>
  <si>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</si>
  <si>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</si>
  <si>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</si>
  <si>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</si>
  <si>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</si>
  <si>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</si>
  <si>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</si>
  <si>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</si>
  <si>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</si>
  <si>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</si>
  <si>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</si>
  <si>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</si>
  <si>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</si>
  <si>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</si>
  <si>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</si>
  <si>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</si>
  <si>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</si>
  <si>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</si>
  <si>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</si>
  <si>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</si>
  <si>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</si>
  <si>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</si>
  <si>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</si>
  <si>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</si>
  <si>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</si>
  <si>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</si>
  <si>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</si>
  <si>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</si>
  <si>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</si>
  <si>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</si>
  <si>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</si>
  <si>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</si>
  <si>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</si>
  <si>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</si>
  <si>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</si>
  <si>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</si>
  <si>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</si>
  <si>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</si>
  <si>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</si>
  <si>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</si>
  <si>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</si>
  <si>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</si>
  <si>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</si>
  <si>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</si>
  <si>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</si>
  <si>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</si>
  <si>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</si>
  <si>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</si>
  <si>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</si>
  <si>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</si>
  <si>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</si>
  <si>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</si>
  <si>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</si>
  <si>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</si>
  <si>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</si>
  <si>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</si>
  <si>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</si>
  <si>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</si>
  <si>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</si>
  <si>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</si>
  <si>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</si>
  <si>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</si>
  <si>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</si>
  <si>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</si>
  <si>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</si>
  <si>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</si>
  <si>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</si>
  <si>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</si>
  <si>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</si>
  <si>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</si>
  <si>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</si>
  <si>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</si>
  <si>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</si>
  <si>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</si>
  <si>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</si>
  <si>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</si>
  <si>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</si>
  <si>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</si>
  <si>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</si>
  <si>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</si>
  <si>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</si>
  <si>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</si>
  <si>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</si>
  <si>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</si>
  <si>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</si>
  <si>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</si>
  <si>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</si>
  <si>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</si>
  <si>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</si>
  <si>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</si>
  <si>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</si>
  <si>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</si>
  <si>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</si>
  <si>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</si>
  <si>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</si>
  <si>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</si>
  <si>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</si>
  <si>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</si>
  <si>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</si>
  <si>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</si>
  <si>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</si>
  <si>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</si>
  <si>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</si>
  <si>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</si>
  <si>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</si>
  <si>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</si>
  <si>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</si>
  <si>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</si>
  <si>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</si>
  <si>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</si>
  <si>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</si>
  <si>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</si>
  <si>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</si>
  <si>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</si>
  <si>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</si>
  <si>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</si>
  <si>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</si>
  <si>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</si>
  <si>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</si>
  <si>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</si>
  <si>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</si>
  <si>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</si>
  <si>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</si>
  <si>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</si>
  <si>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</si>
  <si>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</si>
  <si>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</si>
  <si>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</si>
  <si>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</si>
  <si>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</si>
  <si>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</si>
  <si>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</si>
  <si>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</si>
  <si>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</si>
  <si>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</si>
  <si>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</si>
  <si>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</si>
  <si>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</si>
  <si>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</si>
  <si>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</si>
  <si>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</si>
  <si>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</si>
  <si>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</si>
  <si>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</si>
  <si>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</si>
  <si>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</si>
  <si>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</si>
  <si>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</si>
  <si>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</si>
  <si>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</si>
  <si>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</si>
  <si>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</si>
  <si>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</si>
  <si>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</si>
  <si>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</si>
  <si>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</si>
  <si>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</si>
  <si>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</si>
  <si>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</si>
  <si>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</si>
  <si>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</si>
  <si>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</si>
  <si>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</si>
  <si>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</si>
  <si>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</si>
  <si>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</si>
  <si>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</si>
  <si>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</si>
  <si>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</si>
  <si>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</si>
  <si>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</si>
  <si>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</si>
  <si>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</si>
  <si>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</si>
  <si>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</si>
  <si>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</si>
  <si>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</si>
  <si>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</si>
  <si>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</si>
  <si>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</si>
  <si>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</si>
  <si>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</si>
  <si>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</si>
  <si>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</si>
  <si>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</si>
  <si>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</si>
  <si>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</si>
  <si>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</si>
  <si>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</si>
  <si>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</si>
  <si>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</si>
  <si>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</si>
  <si>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</si>
  <si>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</si>
  <si>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</si>
  <si>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</si>
  <si>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</si>
  <si>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</si>
  <si>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</si>
  <si>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</si>
  <si>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</si>
  <si>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</si>
  <si>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</si>
  <si>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</si>
  <si>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</si>
  <si>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</si>
  <si>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</si>
  <si>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</si>
  <si>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</si>
  <si>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</si>
  <si>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</si>
  <si>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</si>
  <si>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</si>
  <si>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</si>
  <si>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</si>
  <si>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</si>
  <si>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</si>
  <si>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</si>
  <si>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</si>
  <si>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</si>
  <si>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</si>
  <si>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</si>
  <si>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</si>
  <si>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</si>
  <si>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</si>
  <si>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</si>
  <si>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</si>
  <si>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</si>
  <si>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</si>
  <si>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</si>
  <si>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</si>
  <si>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</si>
  <si>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</si>
  <si>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</si>
  <si>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</si>
  <si>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</si>
  <si>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</si>
  <si>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</si>
  <si>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</si>
  <si>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</si>
  <si>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</si>
  <si>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</si>
  <si>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</si>
  <si>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</si>
  <si>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</si>
  <si>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</si>
  <si>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</si>
  <si>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</si>
  <si>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</si>
  <si>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</si>
  <si>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</si>
  <si>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</si>
  <si>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</si>
  <si>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</si>
  <si>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</si>
  <si>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</si>
  <si>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</si>
  <si>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</si>
  <si>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</si>
  <si>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</si>
  <si>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</si>
  <si>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</si>
  <si>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</si>
  <si>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</si>
  <si>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</si>
  <si>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</si>
  <si>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</si>
  <si>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</si>
  <si>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</si>
  <si>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</si>
  <si>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</si>
  <si>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</si>
  <si>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</si>
  <si>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</si>
  <si>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</si>
  <si>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</si>
  <si>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</si>
  <si>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</si>
  <si>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</si>
  <si>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</si>
  <si>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</si>
  <si>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</si>
  <si>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</si>
  <si>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</si>
  <si>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</si>
  <si>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</si>
  <si>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</si>
  <si>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</si>
  <si>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</si>
  <si>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</si>
  <si>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</si>
  <si>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</si>
  <si>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</si>
  <si>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</si>
  <si>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</si>
  <si>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</si>
  <si>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</si>
  <si>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</si>
  <si>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</si>
  <si>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</si>
  <si>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</si>
  <si>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</si>
  <si>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</si>
  <si>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</si>
  <si>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</si>
  <si>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</si>
  <si>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</si>
  <si>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</si>
  <si>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</si>
  <si>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</si>
  <si>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</si>
  <si>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</si>
  <si>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</si>
  <si>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</si>
  <si>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</si>
  <si>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</si>
  <si>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</si>
  <si>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</si>
  <si>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</si>
  <si>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</si>
  <si>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</si>
  <si>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</si>
  <si>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</si>
  <si>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</si>
  <si>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</si>
  <si>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</si>
  <si>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</si>
  <si>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</si>
  <si>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</si>
  <si>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</si>
  <si>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</si>
  <si>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</si>
  <si>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</si>
  <si>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</si>
  <si>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</si>
  <si>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</si>
  <si>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</si>
  <si>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</si>
  <si>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</si>
  <si>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</si>
  <si>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</si>
  <si>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</si>
  <si>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</si>
  <si>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</si>
  <si>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</si>
  <si>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</si>
  <si>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</si>
  <si>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</si>
  <si>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</si>
  <si>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</si>
  <si>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</si>
  <si>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</si>
  <si>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</si>
  <si>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</si>
  <si>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</si>
  <si>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</si>
  <si>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</si>
  <si>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</si>
  <si>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</si>
  <si>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</si>
  <si>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</si>
  <si>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</si>
  <si>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</si>
  <si>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</si>
  <si>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</si>
  <si>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</si>
  <si>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</si>
  <si>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</si>
  <si>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</si>
  <si>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</si>
  <si>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</si>
  <si>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</si>
  <si>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</si>
  <si>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</si>
  <si>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</si>
  <si>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</si>
  <si>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</si>
  <si>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</si>
  <si>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</si>
  <si>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</si>
  <si>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</si>
  <si>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</si>
  <si>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</si>
  <si>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</si>
  <si>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</si>
  <si>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</si>
  <si>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</si>
  <si>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</si>
  <si>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</si>
  <si>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</si>
  <si>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</si>
  <si>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</si>
  <si>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</si>
  <si>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</si>
  <si>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</si>
  <si>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</si>
  <si>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</si>
  <si>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</si>
  <si>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</si>
  <si>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</si>
  <si>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</si>
  <si>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</si>
  <si>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</si>
  <si>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</si>
  <si>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</si>
  <si>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</si>
  <si>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</si>
  <si>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</si>
  <si>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</si>
  <si>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</si>
  <si>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</si>
  <si>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</si>
  <si>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</si>
  <si>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</si>
  <si>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</si>
  <si>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</si>
  <si>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</si>
  <si>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</si>
  <si>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</si>
  <si>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</si>
  <si>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</si>
  <si>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</si>
  <si>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</si>
  <si>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</si>
  <si>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</si>
  <si>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</si>
  <si>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</si>
  <si>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</si>
  <si>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</si>
  <si>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</si>
  <si>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</si>
  <si>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</si>
  <si>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</si>
  <si>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</si>
  <si>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</si>
  <si>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</si>
  <si>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</si>
  <si>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</si>
  <si>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</si>
  <si>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</si>
  <si>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</si>
  <si>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</si>
  <si>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</si>
  <si>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</si>
  <si>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</si>
  <si>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</si>
  <si>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</si>
  <si>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</si>
  <si>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</si>
  <si>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</si>
  <si>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</si>
  <si>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</si>
  <si>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</si>
  <si>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</si>
  <si>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</si>
  <si>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</si>
  <si>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</si>
  <si>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</si>
  <si>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</si>
  <si>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</si>
  <si>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</si>
  <si>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</si>
  <si>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</si>
  <si>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</si>
  <si>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</si>
  <si>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</si>
  <si>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</si>
  <si>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</si>
  <si>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</si>
  <si>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</si>
  <si>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</si>
  <si>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</si>
  <si>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</si>
  <si>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</si>
  <si>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</si>
  <si>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</si>
  <si>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</si>
  <si>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</si>
  <si>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</si>
  <si>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</si>
  <si>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</si>
  <si>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</si>
  <si>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</si>
  <si>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</si>
  <si>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</si>
  <si>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</si>
  <si>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</si>
  <si>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</si>
  <si>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</si>
  <si>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</si>
  <si>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</si>
  <si>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</si>
  <si>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</si>
  <si>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</si>
  <si>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</si>
  <si>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</si>
  <si>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</si>
  <si>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</si>
  <si>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</si>
  <si>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</si>
  <si>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</si>
  <si>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</si>
  <si>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</si>
  <si>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</si>
  <si>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</si>
  <si>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</si>
  <si>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</si>
  <si>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</si>
  <si>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</si>
  <si>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</si>
  <si>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</si>
  <si>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</si>
  <si>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</si>
  <si>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</si>
  <si>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</si>
  <si>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</si>
  <si>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</si>
  <si>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</si>
  <si>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</si>
  <si>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</si>
  <si>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</si>
  <si>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</si>
  <si>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</si>
  <si>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</si>
  <si>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</si>
  <si>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</si>
  <si>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</si>
  <si>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</si>
  <si>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</si>
  <si>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</si>
  <si>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</si>
  <si>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</si>
  <si>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</si>
  <si>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</si>
  <si>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</si>
  <si>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</si>
  <si>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</si>
  <si>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</si>
  <si>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</si>
  <si>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</si>
  <si>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</si>
  <si>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</si>
  <si>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</si>
  <si>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</si>
  <si>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</si>
  <si>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</si>
  <si>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</si>
  <si>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</si>
  <si>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</si>
  <si>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</si>
  <si>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</si>
  <si>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</si>
  <si>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</si>
  <si>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</si>
  <si>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</si>
  <si>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</si>
  <si>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</si>
  <si>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</si>
  <si>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</si>
  <si>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</si>
  <si>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</si>
  <si>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</si>
  <si>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</si>
  <si>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</si>
  <si>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</si>
  <si>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</si>
  <si>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</si>
  <si>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</si>
  <si>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</si>
  <si>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</si>
  <si>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</si>
  <si>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</si>
  <si>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</si>
  <si>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</si>
  <si>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</si>
  <si>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</si>
  <si>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</si>
  <si>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</si>
  <si>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</si>
  <si>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</si>
  <si>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</si>
  <si>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</si>
  <si>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</si>
  <si>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</si>
  <si>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</si>
  <si>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</si>
  <si>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</si>
  <si>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</si>
  <si>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</si>
  <si>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</si>
  <si>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</si>
  <si>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</si>
  <si>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</si>
  <si>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</si>
  <si>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</si>
  <si>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</si>
  <si>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</si>
  <si>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</si>
  <si>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</si>
  <si>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</si>
  <si>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</si>
  <si>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</si>
  <si>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</si>
  <si>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</si>
  <si>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</si>
  <si>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</si>
  <si>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</si>
  <si>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</si>
  <si>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</si>
  <si>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</si>
  <si>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</si>
  <si>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</si>
  <si>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</si>
  <si>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</si>
  <si>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</si>
  <si>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</si>
  <si>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</si>
  <si>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</si>
  <si>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</si>
  <si>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</si>
  <si>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</si>
  <si>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</si>
  <si>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</si>
  <si>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</si>
  <si>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</si>
  <si>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</si>
  <si>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</si>
  <si>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</si>
  <si>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</si>
  <si>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</si>
  <si>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</si>
  <si>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</si>
  <si>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</si>
  <si>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</si>
  <si>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</si>
  <si>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</si>
  <si>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</si>
  <si>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</si>
  <si>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</si>
  <si>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</si>
  <si>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</si>
  <si>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</si>
  <si>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</si>
  <si>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</si>
  <si>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</si>
  <si>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</si>
  <si>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</si>
  <si>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</si>
  <si>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</si>
  <si>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</si>
  <si>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</si>
  <si>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</si>
  <si>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</si>
  <si>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</si>
  <si>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</si>
  <si>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</si>
  <si>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</si>
  <si>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</si>
  <si>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</si>
  <si>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</si>
  <si>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</si>
  <si>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</si>
  <si>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</si>
  <si>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</si>
  <si>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</si>
  <si>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</si>
  <si>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</si>
  <si>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</si>
  <si>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</si>
  <si>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</si>
  <si>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</si>
  <si>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</si>
  <si>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</si>
  <si>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</si>
  <si>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</si>
  <si>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</si>
  <si>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</si>
  <si>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</si>
  <si>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</si>
  <si>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</si>
  <si>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</si>
  <si>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</si>
  <si>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</si>
  <si>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</si>
  <si>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</si>
  <si>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</si>
  <si>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</si>
  <si>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</si>
  <si>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</si>
  <si>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</si>
  <si>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</si>
  <si>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</si>
  <si>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</si>
  <si>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</si>
  <si>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</si>
  <si>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</si>
  <si>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</si>
  <si>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</si>
  <si>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</si>
  <si>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</si>
  <si>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</si>
  <si>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</si>
  <si>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</si>
  <si>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</si>
  <si>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</si>
  <si>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</si>
  <si>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</si>
  <si>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</si>
  <si>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</si>
  <si>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</si>
  <si>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</si>
  <si>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</si>
  <si>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</si>
  <si>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</si>
  <si>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</si>
  <si>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</si>
  <si>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</si>
  <si>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</si>
  <si>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</si>
  <si>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</si>
  <si>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</si>
  <si>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</si>
  <si>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</si>
  <si>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</si>
  <si>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</si>
  <si>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</si>
  <si>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</si>
  <si>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</si>
  <si>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</si>
  <si>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</si>
  <si>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</si>
  <si>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</si>
  <si>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</si>
  <si>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</si>
  <si>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</si>
  <si>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</si>
  <si>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</si>
  <si>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</si>
  <si>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</si>
  <si>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</si>
  <si>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</si>
  <si>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</si>
  <si>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</si>
  <si>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</si>
  <si>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</si>
  <si>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</si>
  <si>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</si>
  <si>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</si>
  <si>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</si>
  <si>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</si>
  <si>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</si>
  <si>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</si>
  <si>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</si>
  <si>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</si>
  <si>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</si>
  <si>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</si>
  <si>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</si>
  <si>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</si>
  <si>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</si>
  <si>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</si>
  <si>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</si>
  <si>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</si>
  <si>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</si>
  <si>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</si>
  <si>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</si>
  <si>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</si>
  <si>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</si>
  <si>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</si>
  <si>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</si>
  <si>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</si>
  <si>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</si>
  <si>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</si>
  <si>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</si>
  <si>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</si>
  <si>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</si>
  <si>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</si>
  <si>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</si>
  <si>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</si>
  <si>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</si>
  <si>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</si>
  <si>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</si>
  <si>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</si>
  <si>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</si>
  <si>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</si>
  <si>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</si>
  <si>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</si>
  <si>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</si>
  <si>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</si>
  <si>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</si>
  <si>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</si>
  <si>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</si>
  <si>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</si>
  <si>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</si>
  <si>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</si>
  <si>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</si>
  <si>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</si>
  <si>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</si>
  <si>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</si>
  <si>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</si>
  <si>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</si>
  <si>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</si>
  <si>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</si>
  <si>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</si>
  <si>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</si>
  <si>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</si>
  <si>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</si>
  <si>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</si>
  <si>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</si>
  <si>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</si>
  <si>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</si>
  <si>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</si>
  <si>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</si>
  <si>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</si>
  <si>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</si>
  <si>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</si>
  <si>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</si>
  <si>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</si>
  <si>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</si>
  <si>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</si>
  <si>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</si>
  <si>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</si>
  <si>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</si>
  <si>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</si>
  <si>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</si>
  <si>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</si>
  <si>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</si>
  <si>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</si>
  <si>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</si>
  <si>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</si>
  <si>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</si>
  <si>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</si>
  <si>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</si>
  <si>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</si>
  <si>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</si>
  <si>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</si>
  <si>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</si>
  <si>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</si>
  <si>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</si>
  <si>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</si>
  <si>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</si>
  <si>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</si>
  <si>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</si>
  <si>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</si>
  <si>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</si>
  <si>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</si>
  <si>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</si>
  <si>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</si>
  <si>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</si>
  <si>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</si>
  <si>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</si>
  <si>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</si>
  <si>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</si>
  <si>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</si>
  <si>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</si>
  <si>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</si>
  <si>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</si>
  <si>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</si>
  <si>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</si>
  <si>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</si>
  <si>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</si>
  <si>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</si>
  <si>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</si>
  <si>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</si>
  <si>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</si>
  <si>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</si>
  <si>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</si>
  <si>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</si>
  <si>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</si>
  <si>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</si>
  <si>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</si>
  <si>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</si>
  <si>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</si>
  <si>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</si>
  <si>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</si>
  <si>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</si>
  <si>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</si>
  <si>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</si>
  <si>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</si>
  <si>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</si>
  <si>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</si>
  <si>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</si>
  <si>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</si>
  <si>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</si>
  <si>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</si>
  <si>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</si>
  <si>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</si>
  <si>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</si>
  <si>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</si>
  <si>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</si>
  <si>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</si>
  <si>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</si>
  <si>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</si>
  <si>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</si>
  <si>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</si>
  <si>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</si>
  <si>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</si>
  <si>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</si>
  <si>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</si>
  <si>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</si>
  <si>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</si>
  <si>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</si>
  <si>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</si>
  <si>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</si>
  <si>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</si>
  <si>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</si>
  <si>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</si>
  <si>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</si>
  <si>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</si>
  <si>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</si>
  <si>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</si>
  <si>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</si>
  <si>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</si>
  <si>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</si>
  <si>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</si>
  <si>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</si>
  <si>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</si>
  <si>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</si>
  <si>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</si>
  <si>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</si>
  <si>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</si>
  <si>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</si>
  <si>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</si>
  <si>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</si>
  <si>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</si>
  <si>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</si>
  <si>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</si>
  <si>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</si>
  <si>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</si>
  <si>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</si>
  <si>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</si>
  <si>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</si>
  <si>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</si>
  <si>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</si>
  <si>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</si>
  <si>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</si>
  <si>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</si>
  <si>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</si>
  <si>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</si>
  <si>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</si>
  <si>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</si>
  <si>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</si>
  <si>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</si>
  <si>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</si>
  <si>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</si>
  <si>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</si>
  <si>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</si>
  <si>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</si>
  <si>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</si>
  <si>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</si>
  <si>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</si>
  <si>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</si>
  <si>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</si>
  <si>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</si>
  <si>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</si>
  <si>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</si>
  <si>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</si>
  <si>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</si>
  <si>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</si>
  <si>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</si>
  <si>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</si>
  <si>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</si>
  <si>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</si>
  <si>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</si>
  <si>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</si>
  <si>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</si>
  <si>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</si>
  <si>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</si>
  <si>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</si>
  <si>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</si>
  <si>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</si>
  <si>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</si>
  <si>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</si>
  <si>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</si>
  <si>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</si>
  <si>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</si>
  <si>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</si>
  <si>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</si>
  <si>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</si>
  <si>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</si>
  <si>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</si>
  <si>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</si>
  <si>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</si>
  <si>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</si>
  <si>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</si>
  <si>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</si>
  <si>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</si>
  <si>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</si>
  <si>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</si>
  <si>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</si>
  <si>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</si>
  <si>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</si>
  <si>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</si>
  <si>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</si>
  <si>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</si>
  <si>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</si>
  <si>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</si>
  <si>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</si>
  <si>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</si>
  <si>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</si>
  <si>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</si>
  <si>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</si>
  <si>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</si>
  <si>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</si>
  <si>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</si>
  <si>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</si>
  <si>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</si>
  <si>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</si>
  <si>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</si>
  <si>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</si>
  <si>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</si>
  <si>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</si>
  <si>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</si>
  <si>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</si>
  <si>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</si>
  <si>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</si>
  <si>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</si>
  <si>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</si>
  <si>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</si>
  <si>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</si>
  <si>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</si>
  <si>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</si>
  <si>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</si>
  <si>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</si>
  <si>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</si>
  <si>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</si>
  <si>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</si>
  <si>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</si>
  <si>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</si>
  <si>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</si>
  <si>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</si>
  <si>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</si>
  <si>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</si>
  <si>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</si>
  <si>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</si>
  <si>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</si>
  <si>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</si>
  <si>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</si>
  <si>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</si>
  <si>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</si>
  <si>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</si>
  <si>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</si>
  <si>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</si>
  <si>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</si>
  <si>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</si>
  <si>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</si>
  <si>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</si>
  <si>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</si>
  <si>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</si>
  <si>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</si>
  <si>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</si>
  <si>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</si>
  <si>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</si>
  <si>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</si>
  <si>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</si>
  <si>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</si>
  <si>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</si>
  <si>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</si>
  <si>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</si>
  <si>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</si>
  <si>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</si>
  <si>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</si>
  <si>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</si>
  <si>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</si>
  <si>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</si>
  <si>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</si>
  <si>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</si>
  <si>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</si>
  <si>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</si>
  <si>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</si>
  <si>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</si>
  <si>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</si>
  <si>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</si>
  <si>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</si>
  <si>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</si>
  <si>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</si>
  <si>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</si>
  <si>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</si>
  <si>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</si>
  <si>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</si>
  <si>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</si>
  <si>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</si>
  <si>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</si>
  <si>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</si>
  <si>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</si>
  <si>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</si>
  <si>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</si>
  <si>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</si>
  <si>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</si>
  <si>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</si>
  <si>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</si>
  <si>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</si>
  <si>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</si>
  <si>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</si>
  <si>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</si>
  <si>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</si>
  <si>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</si>
  <si>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</si>
  <si>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</si>
  <si>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</si>
  <si>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</si>
  <si>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</si>
  <si>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</si>
  <si>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</si>
  <si>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</si>
  <si>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</si>
  <si>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</si>
  <si>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</si>
  <si>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</si>
  <si>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</si>
  <si>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</si>
  <si>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</si>
  <si>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</si>
  <si>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</si>
  <si>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</si>
  <si>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</si>
  <si>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</si>
  <si>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</si>
  <si>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</si>
  <si>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</si>
  <si>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</si>
  <si>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</si>
  <si>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</si>
  <si>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</si>
  <si>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</si>
  <si>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</si>
  <si>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</si>
  <si>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</si>
  <si>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</si>
  <si>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</si>
  <si>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</si>
  <si>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</si>
  <si>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</si>
  <si>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</si>
  <si>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</si>
  <si>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</si>
  <si>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</si>
  <si>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</si>
  <si>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</si>
  <si>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</si>
  <si>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</si>
  <si>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</si>
  <si>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</si>
  <si>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</si>
  <si>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</si>
  <si>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</si>
  <si>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</si>
  <si>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</si>
  <si>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</si>
  <si>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</si>
  <si>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</si>
  <si>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</si>
  <si>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</si>
  <si>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</si>
  <si>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</si>
  <si>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</si>
  <si>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</si>
  <si>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</si>
  <si>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</si>
  <si>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</si>
  <si>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</si>
  <si>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</si>
  <si>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</si>
  <si>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</si>
  <si>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</si>
  <si>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</si>
  <si>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</si>
  <si>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</si>
  <si>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</si>
  <si>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</si>
  <si>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</si>
  <si>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</si>
  <si>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</si>
  <si>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</si>
  <si>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</si>
  <si>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</si>
  <si>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</si>
  <si>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</si>
  <si>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</si>
  <si>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</si>
  <si>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</si>
  <si>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</si>
  <si>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</si>
  <si>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</si>
  <si>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</si>
  <si>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</si>
  <si>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</si>
  <si>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</si>
  <si>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</si>
  <si>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</si>
  <si>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</si>
  <si>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</si>
  <si>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</si>
  <si>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</si>
  <si>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</si>
  <si>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</si>
  <si>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</si>
  <si>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</si>
  <si>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</si>
  <si>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</si>
  <si>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</si>
  <si>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</si>
  <si>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</si>
  <si>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</si>
  <si>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</si>
  <si>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</si>
  <si>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</si>
  <si>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</si>
  <si>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</si>
  <si>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</si>
  <si>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</si>
  <si>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</si>
  <si>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</si>
  <si>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</si>
  <si>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</si>
  <si>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</si>
  <si>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</si>
  <si>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</si>
  <si>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</si>
  <si>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</si>
  <si>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</si>
  <si>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</si>
  <si>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</si>
  <si>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</si>
  <si>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</si>
  <si>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</si>
  <si>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</si>
  <si>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</si>
  <si>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</si>
  <si>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</si>
  <si>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</si>
  <si>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</si>
  <si>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</si>
  <si>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</si>
  <si>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</si>
  <si>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</si>
  <si>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</si>
  <si>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</si>
  <si>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</si>
  <si>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</si>
  <si>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</si>
  <si>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</si>
  <si>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</si>
  <si>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</si>
  <si>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</si>
  <si>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</si>
  <si>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</si>
  <si>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</si>
  <si>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</si>
  <si>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</si>
  <si>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</si>
  <si>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</si>
  <si>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</si>
  <si>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</si>
  <si>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</si>
  <si>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</si>
  <si>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</si>
  <si>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</si>
  <si>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</si>
  <si>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</si>
  <si>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</si>
  <si>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</si>
  <si>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</si>
  <si>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</si>
  <si>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</si>
  <si>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</si>
  <si>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</si>
  <si>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</si>
  <si>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</si>
  <si>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</si>
  <si>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</si>
  <si>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</si>
  <si>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</si>
  <si>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</si>
  <si>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</si>
  <si>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</si>
  <si>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</si>
  <si>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</si>
  <si>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</si>
  <si>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</si>
  <si>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</si>
  <si>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</si>
  <si>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</si>
  <si>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</si>
  <si>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</si>
  <si>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</si>
  <si>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</si>
  <si>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</si>
  <si>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</si>
  <si>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</si>
  <si>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</si>
  <si>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</si>
  <si>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</si>
  <si>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</si>
  <si>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</si>
  <si>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</si>
  <si>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</si>
  <si>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</si>
  <si>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</si>
  <si>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</si>
  <si>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</si>
  <si>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</si>
  <si>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</si>
  <si>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</si>
  <si>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</si>
  <si>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</si>
  <si>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</si>
  <si>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</si>
  <si>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</si>
  <si>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</si>
  <si>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</si>
  <si>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</si>
  <si>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</si>
  <si>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</si>
  <si>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</si>
  <si>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</si>
  <si>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</si>
  <si>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</si>
  <si>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</si>
  <si>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</si>
  <si>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</si>
  <si>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</si>
  <si>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</si>
  <si>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</si>
  <si>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</si>
  <si>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</si>
  <si>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</si>
  <si>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</si>
  <si>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</si>
  <si>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</si>
  <si>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</si>
  <si>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</si>
  <si>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</si>
  <si>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</si>
  <si>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</si>
  <si>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</si>
  <si>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</si>
  <si>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</si>
  <si>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</si>
  <si>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</si>
  <si>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</si>
  <si>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</si>
  <si>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</si>
  <si>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</si>
  <si>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</si>
  <si>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</si>
  <si>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</si>
  <si>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</si>
  <si>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</si>
  <si>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</si>
  <si>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</si>
  <si>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</si>
  <si>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</si>
  <si>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</si>
  <si>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</si>
  <si>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</si>
  <si>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</si>
  <si>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</si>
  <si>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</si>
  <si>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</si>
  <si>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</si>
  <si>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</si>
  <si>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</si>
  <si>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</si>
  <si>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</si>
  <si>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</si>
  <si>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</si>
  <si>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</si>
  <si>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</si>
  <si>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</si>
  <si>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</si>
  <si>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</si>
  <si>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</si>
  <si>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</si>
  <si>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</si>
  <si>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</si>
  <si>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</si>
  <si>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</si>
  <si>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</si>
  <si>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</si>
  <si>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</si>
  <si>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</si>
  <si>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</si>
  <si>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</si>
  <si>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</si>
  <si>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</si>
  <si>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</si>
  <si>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</si>
  <si>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</si>
  <si>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</si>
  <si>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</si>
  <si>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</si>
  <si>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</si>
  <si>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</si>
  <si>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</si>
  <si>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</si>
  <si>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</si>
  <si>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</si>
  <si>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</si>
  <si>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</si>
  <si>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</si>
  <si>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</si>
  <si>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</si>
  <si>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</si>
  <si>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</si>
  <si>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</si>
  <si>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</si>
  <si>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</si>
  <si>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</si>
  <si>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</si>
  <si>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</si>
  <si>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</si>
  <si>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</si>
  <si>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</si>
  <si>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</si>
  <si>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</si>
  <si>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</si>
  <si>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</si>
  <si>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</si>
  <si>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</si>
  <si>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</si>
  <si>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</si>
  <si>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</si>
  <si>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</si>
  <si>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</si>
  <si>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</si>
  <si>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</si>
  <si>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</si>
  <si>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</si>
  <si>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</si>
  <si>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</si>
  <si>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</si>
  <si>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</si>
  <si>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</si>
  <si>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</si>
  <si>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</si>
  <si>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</si>
  <si>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</si>
  <si>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</si>
  <si>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</si>
  <si>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</si>
  <si>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</si>
  <si>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</si>
  <si>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</si>
  <si>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</si>
  <si>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</si>
  <si>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</si>
  <si>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</si>
  <si>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</si>
  <si>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</si>
  <si>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</si>
  <si>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</si>
  <si>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</si>
  <si>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</si>
  <si>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</si>
  <si>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</si>
  <si>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</si>
  <si>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</si>
  <si>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</si>
  <si>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</si>
  <si>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</si>
  <si>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</si>
  <si>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</si>
  <si>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</si>
  <si>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</si>
  <si>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</si>
  <si>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</si>
  <si>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</si>
  <si>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</si>
  <si>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</si>
  <si>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</si>
  <si>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</si>
  <si>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</si>
  <si>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</si>
  <si>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</si>
  <si>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</si>
  <si>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</si>
  <si>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</si>
  <si>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</si>
  <si>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</si>
  <si>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</si>
  <si>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</si>
  <si>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</si>
  <si>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</si>
  <si>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</si>
  <si>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</si>
  <si>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</si>
  <si>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</si>
  <si>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</si>
  <si>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</si>
  <si>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</si>
  <si>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</si>
  <si>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</si>
  <si>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</si>
  <si>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</si>
  <si>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</si>
  <si>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</si>
  <si>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</si>
  <si>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</si>
  <si>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</si>
  <si>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</si>
  <si>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</si>
  <si>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</si>
  <si>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</si>
  <si>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</si>
  <si>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</si>
  <si>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</si>
  <si>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</si>
  <si>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</si>
  <si>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</si>
  <si>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</si>
  <si>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</si>
  <si>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</si>
  <si>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</si>
  <si>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</si>
  <si>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</si>
  <si>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</si>
  <si>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</si>
  <si>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</si>
  <si>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</si>
  <si>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</si>
  <si>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</si>
  <si>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</si>
  <si>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</si>
  <si>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</si>
  <si>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</si>
  <si>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</si>
  <si>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</si>
  <si>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</si>
  <si>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</si>
  <si>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</si>
  <si>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</si>
  <si>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</si>
  <si>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</si>
  <si>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</si>
  <si>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</si>
  <si>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</si>
  <si>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</si>
  <si>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</si>
  <si>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</si>
  <si>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</si>
  <si>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</si>
  <si>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</si>
  <si>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</si>
  <si>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</si>
  <si>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</si>
  <si>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</si>
  <si>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</si>
  <si>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</si>
  <si>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</si>
  <si>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</si>
  <si>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</si>
  <si>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</si>
  <si>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</si>
  <si>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</si>
  <si>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</si>
  <si>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</si>
  <si>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</si>
  <si>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</si>
  <si>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</si>
  <si>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</si>
  <si>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</si>
  <si>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</si>
  <si>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</si>
  <si>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</si>
  <si>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</si>
  <si>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</si>
  <si>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</si>
  <si>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</si>
  <si>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</si>
  <si>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</si>
  <si>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</si>
  <si>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</si>
  <si>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</si>
  <si>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</si>
  <si>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</si>
  <si>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</si>
  <si>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</si>
  <si>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</si>
  <si>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</si>
  <si>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</si>
  <si>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</si>
  <si>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</si>
  <si>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</si>
  <si>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</si>
  <si>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</si>
  <si>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</si>
  <si>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</si>
  <si>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</si>
  <si>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</si>
  <si>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</si>
  <si>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</si>
  <si>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</si>
  <si>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</si>
  <si>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</si>
  <si>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</si>
  <si>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</si>
  <si>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</si>
  <si>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</si>
  <si>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</si>
  <si>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</si>
  <si>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</si>
  <si>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</si>
  <si>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</si>
  <si>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</si>
  <si>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</si>
  <si>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</si>
  <si>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</si>
  <si>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</si>
  <si>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</si>
  <si>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</si>
  <si>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</si>
  <si>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</si>
  <si>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</si>
  <si>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</si>
  <si>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</si>
  <si>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</si>
  <si>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</si>
  <si>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</si>
  <si>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</si>
  <si>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</si>
  <si>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</si>
  <si>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</si>
  <si>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</si>
  <si>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</si>
  <si>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</si>
  <si>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</si>
  <si>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</si>
  <si>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</si>
  <si>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</si>
  <si>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</si>
  <si>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</si>
  <si>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</si>
  <si>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</si>
  <si>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</si>
  <si>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</si>
  <si>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</si>
  <si>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</si>
  <si>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</si>
  <si>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</si>
  <si>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</si>
  <si>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</si>
  <si>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</si>
  <si>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</si>
  <si>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</si>
  <si>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</si>
  <si>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</si>
  <si>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</si>
  <si>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</si>
  <si>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</si>
  <si>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</si>
  <si>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</si>
  <si>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</si>
  <si>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</si>
  <si>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</si>
  <si>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</si>
  <si>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</si>
  <si>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</si>
  <si>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</si>
  <si>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</si>
  <si>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</si>
  <si>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</si>
  <si>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</si>
  <si>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</si>
  <si>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</si>
  <si>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</si>
  <si>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</si>
  <si>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</si>
  <si>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</si>
  <si>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</si>
  <si>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</si>
  <si>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</si>
  <si>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</si>
  <si>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</si>
  <si>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</si>
  <si>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</si>
  <si>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</si>
  <si>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</si>
  <si>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</si>
  <si>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</si>
  <si>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</si>
  <si>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</si>
  <si>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</si>
  <si>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</si>
  <si>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</si>
  <si>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</si>
  <si>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</si>
  <si>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</si>
  <si>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</si>
  <si>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</si>
  <si>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</si>
  <si>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</si>
  <si>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</si>
  <si>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</si>
  <si>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</si>
  <si>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</si>
  <si>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</si>
  <si>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</si>
  <si>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</si>
  <si>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</si>
  <si>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</si>
  <si>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</si>
  <si>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</si>
  <si>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</si>
  <si>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</si>
  <si>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</si>
  <si>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</si>
  <si>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</si>
  <si>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</si>
  <si>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</si>
  <si>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</si>
  <si>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</si>
  <si>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</si>
  <si>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</si>
  <si>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</si>
  <si>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</si>
  <si>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</si>
  <si>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</si>
  <si>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</si>
  <si>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</si>
  <si>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</si>
  <si>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</si>
  <si>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</si>
  <si>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</si>
  <si>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</si>
  <si>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</si>
  <si>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</si>
  <si>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</si>
  <si>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</si>
  <si>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</si>
  <si>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</si>
  <si>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</si>
  <si>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</si>
  <si>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</si>
  <si>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</si>
  <si>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</si>
  <si>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</si>
  <si>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</si>
  <si>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</si>
  <si>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</si>
  <si>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</si>
  <si>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</si>
  <si>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</si>
  <si>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</si>
  <si>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</si>
  <si>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</si>
  <si>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</si>
  <si>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</si>
  <si>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</si>
  <si>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</si>
  <si>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</si>
  <si>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</si>
  <si>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</si>
  <si>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</si>
  <si>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</si>
  <si>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</si>
  <si>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</si>
  <si>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</si>
  <si>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</si>
  <si>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</si>
  <si>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</si>
  <si>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</si>
  <si>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</si>
  <si>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</si>
  <si>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</si>
  <si>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</si>
  <si>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</si>
  <si>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</si>
  <si>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</si>
  <si>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</si>
  <si>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</si>
  <si>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</si>
  <si>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</si>
  <si>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</si>
  <si>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</si>
  <si>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</si>
  <si>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</si>
  <si>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</si>
  <si>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</si>
  <si>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</si>
  <si>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</si>
  <si>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</si>
  <si>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</si>
  <si>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</si>
  <si>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</si>
  <si>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</si>
  <si>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</si>
  <si>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</si>
  <si>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</si>
  <si>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</si>
  <si>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</si>
  <si>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</si>
  <si>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</si>
  <si>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</si>
  <si>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</si>
  <si>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</si>
  <si>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</si>
  <si>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</si>
  <si>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</si>
  <si>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</si>
  <si>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</si>
  <si>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</si>
  <si>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</si>
  <si>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</si>
  <si>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</si>
  <si>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</si>
  <si>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</si>
  <si>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</si>
  <si>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</si>
  <si>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</si>
  <si>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</si>
  <si>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</si>
  <si>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</si>
  <si>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</si>
  <si>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</si>
  <si>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</si>
  <si>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</si>
  <si>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</si>
  <si>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</si>
  <si>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</si>
  <si>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</si>
  <si>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</si>
  <si>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</si>
  <si>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</si>
  <si>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</si>
  <si>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</si>
  <si>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</si>
  <si>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</si>
  <si>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</si>
  <si>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</si>
  <si>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</si>
  <si>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</si>
  <si>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</si>
  <si>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</si>
  <si>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</si>
  <si>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</si>
  <si>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</si>
  <si>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</si>
  <si>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</si>
  <si>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</si>
  <si>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</si>
  <si>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</si>
  <si>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</si>
  <si>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</si>
  <si>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</si>
  <si>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</si>
  <si>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</si>
  <si>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</si>
  <si>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</si>
  <si>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</si>
  <si>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</si>
  <si>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</si>
  <si>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</si>
  <si>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</si>
  <si>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</si>
  <si>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</si>
  <si>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</si>
  <si>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</si>
  <si>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</si>
  <si>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</si>
  <si>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</si>
  <si>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</si>
  <si>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</si>
  <si>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</si>
  <si>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</si>
  <si>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</si>
  <si>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</si>
  <si>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</si>
  <si>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</si>
  <si>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</si>
  <si>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</si>
  <si>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</si>
  <si>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</si>
  <si>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</si>
  <si>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</si>
  <si>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</si>
  <si>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</si>
  <si>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</si>
  <si>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</si>
  <si>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</si>
  <si>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</si>
  <si>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</si>
  <si>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</si>
  <si>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</si>
  <si>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</si>
  <si>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</si>
  <si>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</si>
  <si>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</si>
  <si>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</si>
  <si>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</si>
  <si>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</si>
  <si>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</si>
  <si>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</si>
  <si>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</si>
  <si>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</si>
  <si>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</si>
  <si>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</si>
  <si>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</si>
  <si>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</si>
  <si>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</si>
  <si>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</si>
  <si>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</si>
  <si>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</si>
  <si>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</si>
  <si>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</si>
  <si>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</si>
  <si>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</si>
  <si>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</si>
  <si>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</si>
  <si>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</si>
  <si>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</si>
  <si>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</si>
  <si>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</si>
  <si>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</si>
  <si>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</si>
  <si>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</si>
  <si>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</si>
  <si>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</si>
  <si>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</si>
  <si>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</si>
  <si>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</si>
  <si>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</si>
  <si>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</si>
  <si>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</si>
  <si>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</si>
  <si>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</si>
  <si>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</si>
  <si>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</si>
  <si>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</si>
  <si>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</si>
  <si>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</si>
  <si>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</si>
  <si>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</si>
  <si>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</si>
  <si>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</si>
  <si>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</si>
  <si>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</si>
  <si>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</si>
  <si>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</si>
  <si>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</si>
  <si>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</si>
  <si>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</si>
  <si>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</si>
  <si>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</si>
  <si>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</si>
  <si>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</si>
  <si>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</si>
  <si>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</si>
  <si>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</si>
  <si>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</si>
  <si>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</si>
  <si>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</si>
  <si>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</si>
  <si>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</si>
  <si>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</si>
  <si>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</si>
  <si>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</si>
  <si>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</si>
  <si>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</si>
  <si>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</si>
  <si>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</si>
  <si>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</si>
  <si>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</si>
  <si>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</si>
  <si>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</si>
  <si>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</si>
  <si>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</si>
  <si>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</si>
  <si>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</si>
  <si>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</si>
  <si>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</si>
  <si>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</si>
  <si>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</si>
  <si>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</si>
  <si>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</si>
  <si>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</si>
  <si>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</si>
  <si>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</si>
  <si>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</si>
  <si>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</si>
  <si>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</si>
  <si>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</si>
  <si>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</si>
  <si>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</si>
  <si>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</si>
  <si>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</si>
  <si>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</si>
  <si>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</si>
  <si>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</si>
  <si>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</si>
  <si>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</si>
  <si>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</si>
  <si>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</si>
  <si>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</si>
  <si>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</si>
  <si>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</si>
  <si>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</si>
  <si>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</si>
  <si>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</si>
  <si>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</si>
  <si>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</si>
  <si>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</si>
  <si>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</si>
  <si>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</si>
  <si>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</si>
  <si>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</si>
  <si>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</si>
  <si>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</si>
  <si>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</si>
  <si>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</si>
  <si>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</si>
  <si>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</si>
  <si>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</si>
  <si>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</si>
  <si>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</si>
  <si>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</si>
  <si>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</si>
  <si>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</si>
  <si>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</si>
  <si>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</si>
  <si>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</si>
  <si>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</si>
  <si>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</si>
  <si>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</si>
  <si>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</si>
  <si>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</si>
  <si>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</si>
  <si>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</si>
  <si>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</si>
  <si>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</si>
  <si>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</si>
  <si>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</si>
  <si>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</si>
  <si>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</si>
  <si>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</si>
  <si>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</si>
  <si>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</si>
  <si>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</si>
  <si>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</si>
  <si>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</si>
  <si>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</si>
  <si>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</si>
  <si>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</si>
  <si>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</si>
  <si>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</si>
  <si>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</si>
  <si>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</si>
  <si>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</si>
  <si>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</si>
  <si>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</si>
  <si>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</si>
  <si>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</si>
  <si>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</si>
  <si>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</si>
  <si>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</si>
  <si>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</si>
  <si>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</si>
  <si>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</si>
  <si>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</si>
  <si>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</si>
  <si>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</si>
  <si>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</si>
  <si>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</si>
  <si>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</si>
  <si>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</si>
  <si>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</si>
  <si>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</si>
  <si>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</si>
  <si>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</si>
  <si>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</si>
  <si>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</si>
  <si>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</si>
  <si>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</si>
  <si>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</si>
  <si>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</si>
  <si>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</si>
  <si>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</si>
  <si>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</si>
  <si>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</si>
  <si>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</si>
  <si>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</si>
  <si>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</si>
  <si>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</si>
  <si>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</si>
  <si>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</si>
  <si>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</si>
  <si>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</si>
  <si>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</si>
  <si>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</si>
  <si>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</si>
  <si>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</si>
  <si>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</si>
  <si>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</si>
  <si>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</si>
  <si>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</si>
  <si>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</si>
  <si>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</si>
  <si>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</si>
  <si>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</si>
  <si>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</si>
  <si>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</si>
  <si>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</si>
  <si>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</si>
  <si>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</si>
  <si>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</si>
  <si>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</si>
  <si>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</si>
  <si>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</si>
  <si>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</si>
  <si>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</si>
  <si>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</si>
  <si>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</si>
  <si>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</si>
  <si>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</si>
  <si>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</si>
  <si>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</si>
  <si>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</si>
  <si>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</si>
  <si>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</si>
  <si>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</si>
  <si>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</si>
  <si>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</si>
  <si>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</si>
  <si>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</si>
  <si>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</si>
  <si>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</si>
  <si>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</si>
  <si>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</si>
  <si>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</si>
  <si>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</si>
  <si>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</si>
  <si>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</si>
  <si>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</si>
  <si>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</si>
  <si>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</si>
  <si>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</si>
  <si>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</si>
  <si>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</si>
  <si>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</si>
  <si>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</si>
  <si>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</si>
  <si>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</si>
  <si>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</si>
  <si>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</si>
  <si>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</si>
  <si>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</si>
  <si>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</si>
  <si>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</si>
  <si>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</si>
  <si>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</si>
  <si>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</si>
  <si>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</si>
  <si>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</si>
  <si>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</si>
  <si>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</si>
  <si>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</si>
  <si>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</si>
  <si>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</si>
  <si>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</si>
  <si>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</si>
  <si>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</si>
  <si>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</si>
  <si>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</si>
  <si>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</si>
  <si>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</si>
  <si>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</si>
  <si>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</si>
  <si>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</si>
  <si>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</si>
  <si>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</si>
  <si>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</si>
  <si>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</si>
  <si>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</si>
  <si>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</si>
  <si>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</si>
  <si>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</si>
  <si>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</si>
  <si>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</si>
  <si>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</si>
  <si>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</si>
  <si>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</si>
  <si>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</si>
  <si>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</si>
  <si>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</si>
  <si>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</si>
  <si>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</si>
  <si>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</si>
  <si>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</si>
  <si>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</si>
  <si>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</si>
  <si>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</si>
  <si>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</si>
  <si>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</si>
  <si>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</si>
  <si>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</si>
  <si>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</si>
  <si>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</si>
  <si>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</si>
  <si>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</si>
  <si>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</si>
  <si>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</si>
  <si>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</si>
  <si>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</si>
  <si>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</si>
  <si>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</si>
  <si>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</si>
  <si>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</si>
  <si>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</si>
  <si>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</si>
  <si>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</si>
  <si>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</si>
  <si>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</si>
  <si>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</si>
  <si>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</si>
  <si>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</si>
  <si>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</si>
  <si>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</si>
  <si>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</si>
  <si>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</si>
  <si>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</si>
  <si>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</si>
  <si>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</si>
  <si>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</si>
  <si>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</si>
  <si>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</si>
  <si>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</si>
  <si>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</si>
  <si>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</si>
  <si>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</si>
  <si>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</si>
  <si>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</si>
  <si>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</si>
  <si>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</si>
  <si>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</si>
  <si>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</si>
  <si>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</si>
  <si>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</si>
  <si>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</si>
  <si>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</si>
  <si>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</si>
  <si>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</si>
  <si>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</si>
  <si>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</si>
  <si>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</si>
  <si>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</si>
  <si>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</si>
  <si>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</si>
  <si>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</si>
  <si>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</si>
  <si>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</si>
  <si>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</si>
  <si>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</si>
  <si>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</si>
  <si>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</si>
  <si>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</si>
  <si>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</si>
  <si>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</si>
  <si>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</si>
  <si>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</si>
  <si>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</si>
  <si>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</si>
  <si>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</si>
  <si>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</si>
  <si>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</si>
  <si>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</si>
  <si>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</si>
  <si>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</si>
  <si>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</si>
  <si>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</si>
  <si>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</si>
  <si>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</si>
  <si>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</si>
  <si>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</si>
  <si>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</si>
  <si>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</si>
  <si>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</si>
  <si>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</si>
  <si>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</si>
  <si>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</si>
  <si>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</si>
  <si>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</si>
  <si>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</si>
  <si>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</si>
  <si>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</si>
  <si>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</si>
  <si>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</si>
  <si>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</si>
  <si>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</si>
  <si>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</si>
  <si>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</si>
  <si>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</si>
  <si>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</si>
  <si>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</si>
  <si>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</si>
  <si>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</si>
  <si>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</si>
  <si>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</si>
  <si>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</si>
  <si>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</si>
  <si>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</si>
  <si>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</si>
  <si>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</si>
  <si>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</si>
  <si>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</si>
  <si>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</si>
  <si>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</si>
  <si>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</si>
  <si>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</si>
  <si>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</si>
  <si>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</si>
  <si>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</si>
  <si>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</si>
  <si>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</si>
  <si>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</si>
  <si>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</si>
  <si>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</si>
  <si>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</si>
  <si>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</si>
  <si>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</si>
  <si>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</si>
  <si>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</si>
  <si>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</si>
  <si>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</si>
  <si>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</si>
  <si>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</si>
  <si>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</si>
  <si>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</si>
  <si>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</si>
  <si>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</si>
  <si>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</si>
  <si>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</si>
  <si>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</si>
  <si>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</si>
  <si>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</si>
  <si>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</si>
  <si>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</si>
  <si>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</si>
  <si>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</si>
  <si>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</si>
  <si>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</si>
  <si>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</si>
  <si>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</si>
  <si>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</si>
  <si>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</si>
  <si>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</si>
  <si>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</si>
  <si>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</si>
  <si>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</si>
  <si>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</si>
  <si>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</si>
  <si>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</si>
  <si>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</si>
  <si>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</si>
  <si>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</si>
  <si>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</si>
  <si>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</si>
  <si>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</si>
  <si>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</si>
  <si>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</si>
  <si>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</si>
  <si>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</si>
  <si>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</si>
  <si>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</si>
  <si>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</si>
  <si>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</si>
  <si>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</si>
  <si>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</si>
  <si>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</si>
  <si>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</si>
  <si>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</si>
  <si>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</si>
  <si>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</si>
  <si>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</si>
  <si>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</si>
  <si>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</si>
  <si>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</si>
  <si>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</si>
  <si>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</si>
  <si>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</si>
  <si>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</si>
  <si>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</si>
  <si>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</si>
  <si>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</si>
  <si>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</si>
  <si>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</si>
  <si>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</si>
  <si>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</si>
  <si>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</si>
  <si>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</si>
  <si>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</si>
  <si>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</si>
  <si>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</si>
  <si>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</si>
  <si>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</si>
  <si>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</si>
  <si>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</si>
  <si>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</si>
  <si>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</si>
  <si>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</si>
  <si>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</si>
  <si>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</si>
  <si>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</si>
  <si>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</si>
  <si>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</si>
  <si>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</si>
  <si>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</si>
  <si>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</si>
  <si>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</si>
  <si>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</si>
  <si>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</si>
  <si>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</si>
  <si>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</si>
  <si>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</si>
  <si>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</si>
  <si>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</si>
  <si>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</si>
  <si>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</si>
  <si>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</si>
  <si>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</si>
  <si>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</si>
  <si>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</si>
  <si>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</si>
  <si>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</si>
  <si>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</si>
  <si>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</si>
  <si>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</si>
  <si>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</si>
  <si>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</si>
  <si>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</si>
  <si>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</si>
  <si>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</si>
  <si>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</si>
  <si>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</si>
  <si>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</si>
  <si>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</si>
  <si>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</si>
  <si>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</si>
  <si>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</si>
  <si>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</si>
  <si>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</si>
  <si>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</si>
  <si>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</si>
  <si>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</si>
  <si>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</si>
  <si>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</si>
  <si>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</si>
  <si>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</si>
  <si>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</si>
  <si>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</si>
  <si>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</si>
  <si>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</si>
  <si>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</si>
  <si>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</si>
  <si>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</si>
  <si>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</si>
  <si>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</si>
  <si>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</si>
  <si>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</si>
  <si>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</si>
  <si>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</si>
  <si>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</si>
  <si>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</si>
  <si>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</si>
  <si>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</si>
  <si>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</si>
  <si>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</si>
  <si>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</si>
  <si>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</si>
  <si>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</si>
  <si>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</si>
  <si>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</si>
  <si>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</si>
  <si>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</si>
  <si>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</si>
  <si>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</si>
  <si>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</si>
  <si>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</si>
  <si>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</si>
  <si>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</si>
  <si>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</si>
  <si>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</si>
  <si>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</si>
  <si>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</si>
  <si>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</si>
  <si>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</si>
  <si>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</si>
  <si>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</si>
  <si>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</si>
  <si>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</si>
  <si>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</si>
  <si>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</si>
  <si>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</si>
  <si>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</si>
  <si>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</si>
  <si>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</si>
  <si>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</si>
  <si>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</si>
  <si>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</si>
  <si>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</si>
  <si>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</si>
  <si>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</si>
  <si>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</si>
  <si>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</si>
  <si>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</si>
  <si>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</si>
  <si>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</si>
  <si>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</si>
  <si>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</si>
  <si>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</si>
  <si>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</si>
  <si>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</si>
  <si>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</si>
  <si>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</si>
  <si>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</si>
  <si>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</si>
  <si>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</si>
  <si>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</si>
  <si>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</si>
  <si>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</si>
  <si>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</si>
  <si>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</si>
  <si>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</si>
  <si>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</si>
  <si>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</si>
  <si>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</si>
  <si>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</si>
  <si>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</si>
  <si>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</si>
  <si>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</si>
  <si>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</si>
  <si>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</si>
  <si>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</si>
  <si>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</si>
  <si>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</si>
  <si>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</si>
  <si>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</si>
  <si>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</si>
  <si>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</si>
  <si>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</si>
  <si>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</si>
  <si>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</si>
  <si>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</si>
  <si>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</si>
  <si>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</si>
  <si>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</si>
  <si>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</si>
  <si>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</si>
  <si>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</si>
  <si>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</si>
  <si>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</si>
  <si>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</si>
  <si>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</si>
  <si>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</si>
  <si>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</si>
  <si>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</si>
  <si>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</si>
  <si>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</si>
  <si>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</si>
  <si>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</si>
  <si>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</si>
  <si>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</si>
  <si>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</si>
  <si>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</si>
  <si>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</si>
  <si>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</si>
  <si>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</si>
  <si>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</si>
  <si>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</si>
  <si>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</si>
  <si>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</si>
  <si>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</si>
  <si>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</si>
  <si>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</si>
  <si>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</si>
  <si>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</si>
  <si>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</si>
  <si>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</si>
  <si>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</si>
  <si>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</si>
  <si>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</si>
  <si>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</si>
  <si>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</si>
  <si>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</si>
  <si>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</si>
  <si>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</si>
  <si>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</si>
  <si>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</si>
  <si>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</si>
  <si>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</si>
  <si>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</si>
  <si>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</si>
  <si>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</si>
  <si>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</si>
  <si>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</si>
  <si>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</si>
  <si>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</si>
  <si>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</si>
  <si>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</si>
  <si>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</si>
  <si>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</si>
  <si>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</si>
  <si>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</si>
  <si>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</si>
  <si>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</si>
  <si>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</si>
  <si>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</si>
  <si>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</si>
  <si>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</si>
  <si>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</si>
  <si>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</si>
  <si>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</si>
  <si>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</si>
  <si>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</si>
  <si>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</si>
  <si>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</si>
  <si>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</si>
  <si>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</si>
  <si>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</si>
  <si>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</si>
  <si>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</si>
  <si>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</si>
  <si>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</si>
  <si>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</si>
  <si>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</si>
  <si>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</si>
  <si>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</si>
  <si>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</si>
  <si>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</si>
  <si>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</si>
  <si>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</si>
  <si>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</si>
  <si>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</si>
  <si>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</si>
  <si>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</si>
  <si>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</si>
  <si>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</si>
  <si>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</si>
  <si>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</si>
  <si>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</si>
  <si>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</si>
  <si>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</si>
  <si>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</si>
  <si>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</si>
  <si>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</si>
  <si>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</si>
  <si>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</si>
  <si>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</si>
  <si>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</si>
  <si>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</si>
  <si>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</si>
  <si>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</si>
  <si>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</si>
  <si>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</si>
  <si>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</si>
  <si>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</si>
  <si>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</si>
  <si>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</si>
  <si>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</si>
  <si>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</si>
  <si>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</si>
  <si>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</si>
  <si>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</si>
  <si>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</si>
  <si>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</si>
  <si>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</si>
  <si>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</si>
  <si>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</si>
  <si>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</si>
  <si>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</si>
  <si>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</si>
  <si>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</si>
  <si>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</si>
  <si>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</si>
  <si>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</si>
  <si>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</si>
  <si>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</si>
  <si>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</si>
  <si>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</si>
  <si>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</si>
  <si>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</si>
  <si>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</si>
  <si>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</si>
  <si>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</si>
  <si>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</si>
  <si>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</si>
  <si>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</si>
  <si>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</si>
  <si>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</si>
  <si>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</si>
  <si>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</si>
  <si>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</si>
  <si>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</si>
  <si>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</si>
  <si>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</si>
  <si>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</si>
  <si>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</si>
  <si>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</si>
  <si>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</si>
  <si>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</si>
  <si>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</si>
  <si>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</si>
  <si>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</si>
  <si>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</si>
  <si>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</si>
  <si>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</si>
  <si>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</si>
  <si>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</si>
  <si>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</si>
  <si>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</si>
  <si>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</si>
  <si>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</si>
  <si>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</si>
  <si>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</si>
  <si>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</si>
  <si>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</si>
  <si>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</si>
  <si>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</si>
  <si>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</si>
  <si>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</si>
  <si>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</si>
  <si>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</si>
  <si>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</si>
  <si>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</si>
  <si>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</si>
  <si>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</si>
  <si>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</si>
  <si>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</si>
  <si>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</si>
  <si>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</si>
  <si>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</si>
  <si>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</si>
  <si>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</si>
  <si>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</si>
  <si>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</si>
  <si>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</si>
  <si>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</si>
  <si>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</si>
  <si>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</si>
  <si>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</si>
  <si>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</si>
  <si>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</si>
  <si>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</si>
  <si>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</si>
  <si>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</si>
  <si>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</si>
  <si>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</si>
  <si>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</si>
  <si>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</si>
  <si>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</si>
  <si>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</si>
  <si>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</si>
  <si>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</si>
  <si>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</si>
  <si>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</si>
  <si>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</si>
  <si>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</si>
  <si>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</si>
  <si>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</si>
  <si>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</si>
  <si>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</si>
  <si>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</si>
  <si>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</si>
  <si>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</si>
  <si>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</si>
  <si>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</si>
  <si>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</si>
  <si>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</si>
  <si>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</si>
  <si>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</si>
  <si>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</si>
  <si>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</si>
  <si>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</si>
  <si>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</si>
  <si>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</si>
  <si>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</si>
  <si>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</si>
  <si>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</si>
  <si>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</si>
  <si>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</si>
  <si>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</si>
  <si>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</si>
  <si>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</si>
  <si>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</si>
  <si>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</si>
  <si>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</si>
  <si>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</si>
  <si>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</si>
  <si>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</si>
  <si>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</si>
  <si>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</si>
  <si>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</si>
  <si>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</si>
  <si>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</si>
  <si>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</si>
  <si>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</si>
  <si>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</si>
  <si>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</si>
  <si>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</si>
  <si>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</si>
  <si>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</si>
  <si>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</si>
  <si>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</si>
  <si>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</si>
  <si>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</si>
  <si>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</si>
  <si>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</si>
  <si>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</si>
  <si>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</si>
  <si>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</si>
  <si>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</si>
  <si>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</si>
  <si>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</si>
  <si>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</si>
  <si>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</si>
  <si>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</si>
  <si>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</si>
  <si>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</si>
  <si>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</si>
  <si>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</si>
  <si>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</si>
  <si>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</si>
  <si>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</si>
  <si>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</si>
  <si>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</si>
  <si>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</si>
  <si>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</si>
  <si>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</si>
  <si>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</si>
  <si>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</si>
  <si>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</si>
  <si>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</si>
  <si>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</si>
  <si>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</si>
  <si>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</si>
  <si>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</si>
  <si>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</si>
  <si>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</si>
  <si>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</si>
  <si>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</si>
  <si>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</si>
  <si>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</si>
  <si>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</si>
  <si>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</si>
  <si>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</si>
  <si>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</si>
  <si>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</si>
  <si>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</si>
  <si>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</si>
  <si>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</si>
  <si>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</si>
  <si>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</si>
  <si>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</si>
  <si>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</si>
  <si>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</si>
  <si>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</si>
  <si>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</si>
  <si>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</si>
  <si>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</si>
  <si>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</si>
  <si>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</si>
  <si>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</si>
  <si>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</si>
  <si>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</si>
  <si>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</si>
  <si>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</si>
  <si>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</si>
  <si>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</si>
  <si>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</si>
  <si>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</si>
  <si>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</si>
  <si>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</si>
  <si>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</si>
  <si>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</si>
  <si>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</si>
  <si>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</si>
  <si>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</si>
  <si>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</si>
  <si>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</si>
  <si>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</si>
  <si>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</si>
  <si>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</si>
  <si>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</si>
  <si>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</si>
  <si>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</si>
  <si>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</si>
  <si>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</si>
  <si>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</si>
  <si>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</si>
  <si>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</si>
  <si>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</si>
  <si>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</si>
  <si>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</si>
  <si>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</si>
  <si>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</si>
  <si>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</si>
  <si>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</si>
  <si>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</si>
  <si>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</si>
  <si>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</si>
  <si>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</si>
  <si>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</si>
  <si>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</si>
  <si>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</si>
  <si>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</si>
  <si>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</si>
  <si>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</si>
  <si>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</si>
  <si>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</si>
  <si>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</si>
  <si>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</si>
  <si>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</si>
  <si>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</si>
  <si>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</si>
  <si>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</si>
  <si>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</si>
  <si>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</si>
  <si>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</si>
  <si>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</si>
  <si>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</si>
  <si>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</si>
  <si>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</si>
  <si>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</si>
  <si>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</si>
  <si>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</si>
  <si>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</si>
  <si>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</si>
  <si>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</si>
  <si>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</si>
  <si>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</si>
  <si>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</si>
  <si>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</si>
  <si>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</si>
  <si>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</si>
  <si>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</si>
  <si>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</si>
  <si>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</si>
  <si>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</si>
  <si>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</si>
  <si>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</si>
  <si>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</si>
  <si>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</si>
  <si>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</si>
  <si>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</si>
  <si>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</si>
  <si>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</si>
  <si>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</si>
  <si>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</si>
  <si>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</si>
  <si>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</si>
  <si>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</si>
  <si>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</si>
  <si>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</si>
  <si>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</si>
  <si>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</si>
  <si>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</si>
  <si>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</si>
  <si>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</si>
  <si>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</si>
  <si>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</si>
  <si>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</si>
  <si>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</si>
  <si>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</si>
  <si>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</si>
  <si>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</si>
  <si>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</si>
  <si>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</si>
  <si>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</si>
  <si>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</si>
  <si>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</si>
  <si>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</si>
  <si>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</si>
  <si>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</si>
  <si>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</si>
  <si>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</si>
  <si>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</si>
  <si>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</si>
  <si>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</si>
  <si>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</si>
  <si>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</si>
  <si>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</si>
  <si>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</si>
  <si>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</si>
  <si>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</si>
  <si>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</si>
  <si>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</si>
  <si>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</si>
  <si>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</si>
  <si>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</si>
  <si>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</si>
  <si>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</si>
  <si>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</si>
  <si>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</si>
  <si>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</si>
  <si>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</si>
  <si>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</si>
  <si>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</si>
  <si>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</si>
  <si>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</si>
  <si>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</si>
  <si>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</si>
  <si>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</si>
  <si>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</si>
  <si>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</si>
  <si>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</si>
  <si>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</si>
  <si>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</si>
  <si>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</si>
  <si>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</si>
  <si>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</si>
  <si>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</si>
  <si>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</si>
  <si>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</si>
  <si>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</si>
  <si>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</si>
  <si>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</si>
  <si>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</si>
  <si>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</si>
  <si>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</si>
  <si>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</si>
  <si>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</si>
  <si>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</si>
  <si>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</si>
  <si>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</si>
  <si>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</si>
  <si>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</si>
  <si>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</si>
  <si>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</si>
  <si>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</si>
  <si>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</si>
  <si>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</si>
  <si>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</si>
  <si>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</si>
  <si>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</si>
  <si>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</si>
  <si>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</si>
  <si>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</si>
  <si>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</si>
  <si>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</si>
  <si>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</si>
  <si>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</si>
  <si>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</si>
  <si>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</si>
  <si>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</si>
  <si>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</si>
  <si>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</si>
  <si>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</si>
  <si>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</si>
  <si>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</si>
  <si>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</si>
  <si>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</si>
  <si>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</si>
  <si>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</si>
  <si>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</si>
  <si>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</si>
  <si>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</si>
  <si>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</si>
  <si>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</si>
  <si>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</si>
  <si>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</si>
  <si>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</si>
  <si>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</si>
  <si>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</si>
  <si>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</si>
  <si>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</si>
  <si>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</si>
  <si>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</si>
  <si>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</si>
  <si>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</si>
  <si>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</si>
  <si>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</si>
  <si>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</si>
  <si>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</si>
  <si>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</si>
  <si>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</si>
  <si>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</si>
  <si>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</si>
  <si>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</si>
  <si>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</si>
  <si>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</si>
  <si>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</si>
  <si>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</si>
  <si>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</si>
  <si>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</si>
  <si>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</si>
  <si>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</si>
  <si>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</si>
  <si>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</si>
  <si>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</si>
  <si>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</si>
  <si>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</si>
  <si>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</si>
  <si>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</si>
  <si>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</si>
  <si>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</si>
  <si>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</si>
  <si>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</si>
  <si>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</si>
  <si>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</si>
  <si>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</si>
  <si>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</si>
  <si>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</si>
  <si>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</si>
  <si>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</si>
  <si>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</si>
  <si>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</si>
  <si>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</si>
  <si>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</si>
  <si>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</si>
  <si>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</si>
  <si>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</si>
  <si>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</si>
  <si>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</si>
  <si>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</si>
  <si>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</si>
  <si>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</si>
  <si>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</si>
  <si>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</si>
  <si>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</si>
  <si>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</si>
  <si>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</si>
  <si>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</si>
  <si>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</si>
  <si>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</si>
  <si>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</si>
  <si>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</si>
  <si>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</si>
  <si>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</si>
  <si>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</si>
  <si>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</si>
  <si>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</si>
  <si>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</si>
  <si>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</si>
  <si>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</si>
  <si>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</si>
  <si>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</si>
  <si>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</si>
  <si>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</si>
  <si>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</si>
  <si>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</si>
  <si>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</si>
  <si>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</si>
  <si>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</si>
  <si>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</si>
  <si>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</si>
  <si>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</si>
  <si>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</si>
  <si>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</si>
  <si>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</si>
  <si>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</si>
  <si>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</si>
  <si>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</si>
  <si>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</si>
  <si>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</si>
  <si>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</si>
  <si>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</si>
  <si>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</si>
  <si>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</si>
  <si>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</si>
  <si>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</si>
  <si>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</si>
  <si>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</si>
  <si>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</si>
  <si>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</si>
  <si>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</si>
  <si>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</si>
  <si>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</si>
  <si>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</si>
  <si>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</si>
  <si>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</si>
  <si>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</si>
  <si>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</si>
  <si>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</si>
  <si>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</si>
  <si>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</si>
  <si>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</si>
  <si>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</si>
  <si>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</si>
  <si>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</si>
  <si>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</si>
  <si>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</si>
  <si>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</si>
  <si>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</si>
  <si>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</si>
  <si>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</si>
  <si>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</si>
  <si>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</si>
  <si>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</si>
  <si>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</si>
  <si>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</si>
  <si>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</si>
  <si>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</si>
  <si>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</si>
  <si>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</si>
  <si>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</si>
  <si>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</si>
  <si>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</si>
  <si>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</si>
  <si>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</si>
  <si>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</si>
  <si>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</si>
  <si>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</si>
  <si>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</si>
  <si>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</si>
  <si>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</si>
  <si>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</si>
  <si>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</si>
  <si>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</si>
  <si>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</si>
  <si>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</si>
  <si>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</si>
  <si>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</si>
  <si>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</si>
  <si>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</si>
  <si>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</si>
  <si>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</si>
  <si>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</si>
  <si>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</si>
  <si>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</si>
  <si>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</si>
  <si>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</si>
  <si>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</si>
  <si>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</si>
  <si>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</si>
  <si>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</si>
  <si>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</si>
  <si>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</si>
  <si>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</si>
  <si>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</si>
  <si>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</si>
  <si>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</si>
  <si>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</si>
  <si>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</si>
  <si>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</si>
  <si>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</si>
  <si>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</si>
  <si>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</si>
  <si>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</si>
  <si>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</si>
  <si>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</si>
  <si>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</si>
  <si>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</si>
  <si>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</si>
  <si>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</si>
  <si>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</si>
  <si>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</si>
  <si>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</si>
  <si>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</si>
  <si>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</si>
  <si>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</si>
  <si>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</si>
  <si>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</si>
  <si>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</si>
  <si>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</si>
  <si>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</si>
  <si>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</si>
  <si>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</si>
  <si>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</si>
  <si>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</si>
  <si>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</si>
  <si>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</si>
  <si>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</si>
  <si>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</si>
  <si>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</si>
  <si>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</si>
  <si>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</si>
  <si>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</si>
  <si>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</si>
  <si>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</si>
  <si>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</si>
  <si>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</si>
  <si>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</si>
  <si>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</si>
  <si>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</si>
  <si>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</si>
  <si>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</si>
  <si>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</si>
  <si>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</si>
  <si>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</si>
  <si>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</si>
  <si>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</si>
  <si>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</si>
  <si>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</si>
  <si>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</si>
  <si>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</si>
  <si>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</si>
  <si>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</si>
  <si>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</si>
  <si>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</si>
  <si>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</si>
  <si>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</si>
  <si>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</si>
  <si>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</si>
  <si>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</si>
  <si>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</si>
  <si>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</si>
  <si>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</si>
  <si>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</si>
  <si>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</si>
  <si>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</si>
  <si>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</si>
  <si>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</si>
  <si>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</si>
  <si>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</si>
  <si>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</si>
  <si>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</si>
  <si>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</si>
  <si>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</si>
  <si>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</si>
  <si>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</si>
  <si>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</si>
  <si>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</si>
  <si>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</si>
  <si>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</si>
  <si>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</si>
  <si>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</si>
  <si>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</si>
  <si>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</si>
  <si>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</si>
  <si>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</si>
  <si>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</si>
  <si>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</si>
  <si>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</si>
  <si>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</si>
  <si>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</si>
  <si>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</si>
  <si>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</si>
  <si>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</si>
  <si>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</si>
  <si>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</si>
  <si>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</si>
  <si>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</si>
  <si>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</si>
  <si>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</si>
  <si>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</si>
  <si>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</si>
  <si>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</si>
  <si>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</si>
  <si>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</si>
  <si>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</si>
  <si>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</si>
  <si>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</si>
  <si>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</si>
  <si>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</si>
  <si>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</si>
  <si>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</si>
  <si>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</si>
  <si>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</si>
  <si>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</si>
  <si>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</si>
  <si>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</si>
  <si>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</si>
  <si>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</si>
  <si>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</si>
  <si>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</si>
  <si>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</si>
  <si>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</si>
  <si>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</si>
  <si>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</si>
  <si>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</si>
  <si>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</si>
  <si>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</si>
  <si>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</si>
  <si>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</si>
  <si>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</si>
  <si>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</si>
  <si>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</si>
  <si>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</si>
  <si>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</si>
  <si>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</si>
  <si>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</si>
  <si>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</si>
  <si>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</si>
  <si>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</si>
  <si>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</si>
  <si>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</si>
  <si>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</si>
  <si>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</si>
  <si>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</si>
  <si>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</si>
  <si>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</si>
  <si>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</si>
  <si>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</si>
  <si>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</si>
  <si>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</si>
  <si>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</si>
  <si>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</si>
  <si>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</si>
  <si>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</si>
  <si>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</si>
  <si>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</si>
  <si>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</si>
  <si>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</si>
  <si>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</si>
  <si>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</si>
  <si>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</si>
  <si>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</si>
  <si>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</si>
  <si>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</si>
  <si>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</si>
  <si>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</si>
  <si>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</si>
  <si>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</si>
  <si>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</si>
  <si>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</si>
  <si>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</si>
  <si>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</si>
  <si>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</si>
  <si>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</si>
  <si>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</si>
  <si>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</si>
  <si>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</si>
  <si>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</si>
  <si>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</si>
  <si>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</si>
  <si>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</si>
  <si>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</si>
  <si>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</si>
  <si>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</si>
  <si>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</si>
  <si>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</si>
  <si>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</si>
  <si>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</si>
  <si>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</si>
  <si>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</si>
  <si>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</si>
  <si>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</si>
  <si>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</si>
  <si>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</si>
  <si>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</si>
  <si>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</si>
  <si>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</si>
  <si>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</si>
  <si>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</si>
  <si>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</si>
  <si>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</si>
  <si>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</si>
  <si>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</si>
  <si>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</si>
  <si>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</si>
  <si>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</si>
  <si>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</si>
  <si>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</si>
  <si>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</si>
  <si>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</si>
  <si>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</si>
  <si>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</si>
  <si>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</si>
  <si>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</si>
  <si>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</si>
  <si>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</si>
  <si>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</si>
  <si>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</si>
  <si>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</si>
  <si>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</si>
  <si>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</si>
  <si>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</si>
  <si>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</si>
  <si>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</si>
  <si>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</si>
  <si>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</si>
  <si>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</si>
  <si>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</si>
  <si>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</si>
  <si>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</si>
  <si>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</si>
  <si>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</si>
  <si>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</si>
  <si>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</si>
  <si>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</si>
  <si>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</si>
  <si>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</si>
  <si>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</si>
  <si>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</si>
  <si>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</si>
  <si>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</si>
  <si>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</si>
  <si>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</si>
  <si>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</si>
  <si>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</si>
  <si>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</si>
  <si>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</si>
  <si>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</si>
  <si>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</si>
  <si>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</si>
  <si>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</si>
  <si>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</si>
  <si>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</si>
  <si>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</si>
  <si>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</si>
  <si>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</si>
  <si>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</si>
  <si>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</si>
  <si>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</si>
  <si>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</si>
  <si>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</si>
  <si>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</si>
  <si>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</si>
  <si>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</si>
  <si>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</si>
  <si>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</si>
  <si>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</si>
  <si>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</si>
  <si>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</si>
  <si>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</si>
  <si>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</si>
  <si>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</si>
  <si>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</si>
  <si>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</si>
  <si>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</si>
  <si>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</si>
  <si>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</si>
  <si>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</si>
  <si>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</si>
  <si>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</si>
  <si>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</si>
  <si>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</si>
  <si>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</si>
  <si>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</si>
  <si>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</si>
  <si>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</si>
  <si>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</si>
  <si>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</si>
  <si>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</si>
  <si>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</si>
  <si>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</si>
  <si>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</si>
  <si>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</si>
  <si>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</si>
  <si>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</si>
  <si>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</si>
  <si>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</si>
  <si>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</si>
  <si>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</si>
  <si>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</si>
  <si>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</si>
  <si>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</si>
  <si>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</si>
  <si>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</si>
  <si>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</si>
  <si>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</si>
  <si>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</si>
  <si>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</si>
  <si>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</si>
  <si>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</si>
  <si>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</si>
  <si>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</si>
  <si>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</si>
  <si>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</si>
  <si>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</si>
  <si>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</si>
  <si>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</si>
  <si>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</si>
  <si>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</si>
  <si>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</si>
  <si>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</si>
  <si>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</si>
  <si>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</si>
  <si>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</si>
  <si>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</si>
  <si>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</si>
  <si>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</si>
  <si>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</si>
  <si>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</si>
  <si>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</si>
  <si>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</si>
  <si>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</si>
  <si>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</si>
  <si>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</si>
  <si>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</si>
  <si>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</si>
  <si>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</si>
  <si>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</si>
  <si>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</si>
  <si>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</si>
  <si>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</si>
  <si>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</si>
  <si>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</si>
  <si>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</si>
  <si>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</si>
  <si>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</si>
  <si>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</si>
  <si>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</si>
  <si>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</si>
  <si>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</si>
  <si>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</si>
  <si>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</si>
  <si>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</si>
  <si>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</si>
  <si>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</si>
  <si>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</si>
  <si>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</si>
  <si>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</si>
  <si>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</si>
  <si>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</si>
  <si>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</si>
  <si>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</si>
  <si>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</si>
  <si>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</si>
  <si>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</si>
  <si>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</si>
  <si>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</si>
  <si>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</si>
  <si>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</si>
  <si>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</si>
  <si>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</si>
  <si>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</si>
  <si>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</si>
  <si>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</si>
  <si>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</si>
  <si>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</si>
  <si>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</si>
  <si>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</si>
  <si>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</si>
  <si>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</si>
  <si>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</si>
  <si>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</si>
  <si>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</si>
  <si>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</si>
  <si>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</si>
  <si>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</si>
  <si>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</si>
  <si>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</si>
  <si>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</si>
  <si>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</si>
  <si>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</si>
  <si>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</si>
  <si>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</si>
  <si>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</si>
  <si>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</si>
  <si>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</si>
  <si>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</si>
  <si>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</si>
  <si>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</si>
  <si>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</si>
  <si>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</si>
  <si>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</si>
  <si>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</si>
  <si>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</si>
  <si>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</si>
  <si>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</si>
  <si>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</si>
  <si>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</si>
  <si>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</si>
  <si>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</si>
  <si>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</si>
  <si>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</si>
  <si>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</si>
  <si>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</si>
  <si>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</si>
  <si>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</si>
  <si>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</si>
  <si>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</si>
  <si>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</si>
  <si>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</si>
  <si>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</si>
  <si>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</si>
  <si>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</si>
  <si>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</si>
  <si>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</si>
  <si>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</si>
  <si>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</si>
  <si>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</si>
  <si>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</si>
  <si>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</si>
  <si>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</si>
  <si>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</si>
  <si>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</si>
  <si>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</si>
  <si>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</si>
  <si>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</si>
  <si>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</si>
  <si>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</si>
  <si>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</si>
  <si>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</si>
  <si>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</si>
  <si>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</si>
  <si>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</si>
  <si>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</si>
  <si>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</si>
  <si>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</si>
  <si>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</si>
  <si>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</si>
  <si>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</si>
  <si>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</si>
  <si>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</si>
  <si>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</si>
  <si>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</si>
  <si>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</si>
  <si>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</si>
  <si>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</si>
  <si>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</si>
  <si>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</si>
  <si>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</si>
  <si>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</si>
  <si>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</si>
  <si>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</si>
  <si>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</si>
  <si>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</si>
  <si>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</si>
  <si>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</si>
  <si>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</si>
  <si>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</si>
  <si>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</si>
  <si>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</si>
  <si>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</si>
  <si>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</si>
  <si>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</si>
  <si>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</si>
  <si>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</si>
  <si>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</si>
  <si>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</si>
  <si>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</si>
  <si>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</si>
  <si>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</si>
  <si>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</si>
  <si>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</si>
  <si>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</si>
  <si>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</si>
  <si>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</si>
  <si>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</si>
  <si>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</si>
  <si>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</si>
  <si>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</si>
  <si>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</si>
  <si>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</si>
  <si>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</si>
  <si>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</si>
  <si>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</si>
  <si>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</si>
  <si>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</si>
  <si>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</si>
  <si>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</si>
  <si>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</si>
  <si>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</si>
  <si>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</si>
  <si>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</si>
  <si>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</si>
  <si>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</si>
  <si>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</si>
  <si>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</si>
  <si>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</si>
  <si>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</si>
  <si>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</si>
  <si>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</si>
  <si>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</si>
  <si>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</si>
  <si>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</si>
  <si>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</si>
  <si>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</si>
  <si>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</si>
  <si>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</si>
  <si>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</si>
  <si>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</si>
  <si>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</si>
  <si>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</si>
  <si>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</si>
  <si>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</si>
  <si>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</si>
  <si>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</si>
  <si>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</si>
  <si>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</si>
  <si>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</si>
  <si>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</si>
  <si>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</si>
  <si>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</si>
  <si>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</si>
  <si>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</si>
  <si>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</si>
  <si>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</si>
  <si>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</si>
  <si>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</si>
  <si>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</si>
  <si>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</si>
  <si>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</si>
  <si>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</si>
  <si>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</si>
  <si>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</si>
  <si>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</si>
  <si>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</si>
  <si>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</si>
  <si>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</si>
  <si>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</si>
  <si>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</si>
  <si>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</si>
  <si>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</si>
  <si>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</si>
  <si>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</si>
  <si>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</si>
  <si>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</si>
  <si>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</si>
  <si>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</si>
  <si>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</si>
  <si>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</si>
  <si>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</si>
  <si>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</si>
  <si>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</si>
  <si>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</si>
  <si>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</si>
  <si>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</si>
  <si>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</si>
  <si>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</si>
  <si>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</si>
  <si>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</si>
  <si>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</si>
  <si>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</si>
  <si>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</si>
  <si>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</si>
  <si>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</si>
  <si>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</si>
  <si>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</si>
  <si>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</si>
  <si>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</si>
  <si>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</si>
  <si>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</si>
  <si>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</si>
  <si>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</si>
  <si>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</si>
  <si>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</si>
  <si>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</si>
  <si>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</si>
  <si>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</si>
  <si>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</si>
  <si>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</si>
  <si>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</si>
  <si>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</si>
  <si>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</si>
  <si>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</si>
  <si>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</si>
  <si>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</si>
  <si>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</si>
  <si>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</si>
  <si>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</si>
  <si>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</si>
  <si>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</si>
  <si>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</si>
  <si>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</si>
  <si>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</si>
  <si>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</si>
  <si>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</si>
  <si>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</si>
  <si>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</si>
  <si>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</si>
  <si>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</si>
  <si>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</si>
  <si>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</si>
  <si>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</si>
  <si>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</si>
  <si>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</si>
  <si>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</si>
  <si>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</si>
  <si>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</si>
  <si>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</si>
  <si>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</si>
  <si>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</si>
  <si>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</si>
  <si>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</si>
  <si>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</si>
  <si>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</si>
  <si>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</si>
  <si>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</si>
  <si>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</si>
  <si>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</si>
  <si>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</si>
  <si>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</si>
  <si>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</si>
  <si>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</si>
  <si>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</si>
  <si>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</si>
  <si>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</si>
  <si>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</si>
  <si>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</si>
  <si>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</si>
  <si>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</si>
  <si>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</si>
  <si>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</si>
  <si>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</si>
  <si>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</si>
  <si>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</si>
  <si>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</si>
  <si>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</si>
  <si>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</si>
  <si>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</si>
  <si>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</si>
  <si>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</si>
  <si>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</si>
  <si>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</si>
  <si>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</si>
  <si>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</si>
  <si>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</si>
  <si>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</si>
  <si>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</si>
  <si>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</si>
  <si>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</si>
  <si>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</si>
  <si>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</si>
  <si>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</si>
  <si>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</si>
  <si>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</si>
  <si>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</si>
  <si>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</si>
  <si>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</si>
  <si>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</si>
  <si>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</si>
  <si>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</si>
  <si>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</si>
  <si>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</si>
  <si>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</si>
  <si>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</si>
  <si>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</si>
  <si>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</si>
  <si>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</si>
  <si>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</si>
  <si>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</si>
  <si>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</si>
  <si>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</si>
  <si>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</si>
  <si>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</si>
  <si>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</si>
  <si>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</si>
  <si>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</si>
  <si>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</si>
  <si>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</si>
  <si>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</si>
  <si>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</si>
  <si>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</si>
  <si>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</si>
  <si>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</si>
  <si>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</si>
  <si>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</si>
  <si>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</si>
  <si>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</si>
  <si>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</si>
  <si>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</si>
  <si>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</si>
  <si>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</si>
  <si>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</si>
  <si>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</si>
  <si>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</si>
  <si>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</si>
  <si>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</si>
  <si>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</si>
  <si>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</si>
  <si>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</si>
  <si>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</si>
  <si>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</si>
  <si>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</si>
  <si>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</si>
  <si>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</si>
  <si>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</si>
  <si>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</si>
  <si>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</si>
  <si>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</si>
  <si>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</si>
  <si>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</si>
  <si>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</si>
  <si>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</si>
  <si>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</si>
  <si>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</si>
  <si>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</si>
  <si>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</si>
  <si>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</si>
  <si>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</si>
  <si>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</si>
  <si>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</si>
  <si>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</si>
  <si>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</si>
  <si>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</si>
  <si>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</si>
  <si>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</si>
  <si>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</si>
  <si>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</si>
  <si>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</si>
  <si>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</si>
  <si>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</si>
  <si>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</si>
  <si>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</si>
  <si>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</si>
  <si>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</si>
  <si>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</si>
  <si>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</si>
  <si>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</si>
  <si>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</si>
  <si>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</si>
  <si>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</si>
  <si>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</si>
  <si>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</si>
  <si>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</si>
  <si>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</si>
  <si>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</si>
  <si>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</si>
  <si>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</si>
  <si>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</si>
  <si>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</si>
  <si>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</si>
  <si>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</si>
  <si>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</si>
  <si>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</si>
  <si>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</si>
  <si>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</si>
  <si>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</si>
  <si>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</si>
  <si>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</si>
  <si>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</si>
  <si>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</si>
  <si>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</si>
  <si>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</si>
  <si>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</si>
  <si>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</si>
  <si>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</si>
  <si>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</si>
  <si>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</si>
  <si>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</si>
  <si>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</si>
  <si>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</si>
  <si>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</si>
  <si>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</si>
  <si>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</si>
  <si>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</si>
  <si>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</si>
  <si>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</si>
  <si>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</si>
  <si>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</si>
  <si>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</si>
  <si>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</si>
  <si>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</si>
  <si>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</si>
  <si>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</si>
  <si>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</si>
  <si>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</si>
  <si>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</si>
  <si>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</si>
  <si>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</si>
  <si>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</si>
  <si>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</si>
  <si>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</si>
  <si>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</si>
  <si>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</si>
  <si>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</si>
  <si>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</si>
  <si>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</si>
  <si>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</si>
  <si>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</si>
  <si>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</si>
  <si>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</si>
  <si>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</si>
  <si>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</si>
  <si>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</si>
  <si>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</si>
  <si>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</si>
  <si>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</si>
  <si>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</si>
  <si>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</si>
  <si>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</si>
  <si>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</si>
  <si>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</si>
  <si>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</si>
  <si>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</si>
  <si>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</si>
  <si>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</si>
  <si>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</si>
  <si>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</si>
  <si>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</si>
  <si>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</si>
  <si>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</si>
  <si>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</si>
  <si>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</si>
  <si>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</si>
  <si>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</si>
  <si>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</si>
  <si>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</si>
  <si>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</si>
  <si>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</si>
  <si>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</si>
  <si>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</si>
  <si>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</si>
  <si>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</si>
  <si>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</si>
  <si>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</si>
  <si>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</si>
  <si>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</si>
  <si>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</si>
  <si>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</si>
  <si>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</si>
  <si>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</si>
  <si>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</si>
  <si>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</si>
  <si>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</si>
  <si>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</si>
  <si>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</si>
  <si>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</si>
  <si>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</si>
  <si>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</si>
  <si>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</si>
  <si>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</si>
  <si>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</si>
  <si>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</si>
  <si>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</si>
  <si>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</si>
  <si>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</si>
  <si>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</si>
  <si>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</si>
  <si>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</si>
  <si>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</si>
  <si>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</si>
  <si>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</si>
  <si>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</si>
  <si>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</si>
  <si>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</si>
  <si>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</si>
  <si>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</si>
  <si>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</si>
  <si>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</si>
  <si>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</si>
  <si>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</si>
  <si>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</si>
  <si>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</si>
  <si>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</si>
  <si>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</si>
  <si>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</si>
  <si>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</si>
  <si>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</si>
  <si>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</si>
  <si>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</si>
  <si>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</si>
  <si>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</si>
  <si>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</si>
  <si>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</si>
  <si>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</si>
  <si>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</si>
  <si>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</si>
  <si>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</si>
  <si>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</si>
  <si>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</si>
  <si>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</si>
  <si>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</si>
  <si>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</si>
  <si>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</si>
  <si>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</si>
  <si>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</si>
  <si>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</si>
  <si>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</si>
  <si>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</si>
  <si>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</si>
  <si>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</si>
  <si>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</si>
  <si>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</si>
  <si>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</si>
  <si>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</si>
  <si>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</si>
  <si>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</si>
  <si>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</si>
  <si>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</si>
  <si>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</si>
  <si>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</si>
  <si>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</si>
  <si>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</si>
  <si>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</si>
  <si>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</si>
  <si>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</si>
  <si>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</si>
  <si>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</si>
  <si>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</si>
  <si>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</si>
  <si>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</si>
  <si>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</si>
  <si>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</si>
  <si>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</si>
  <si>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</si>
  <si>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</si>
  <si>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</si>
  <si>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</si>
  <si>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</si>
  <si>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</si>
  <si>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</si>
  <si>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</si>
  <si>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</si>
  <si>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</si>
  <si>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</si>
  <si>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</si>
  <si>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</si>
  <si>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</si>
  <si>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</si>
  <si>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</si>
  <si>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</si>
  <si>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</si>
  <si>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</si>
  <si>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</si>
  <si>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</si>
  <si>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</si>
  <si>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</si>
  <si>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</si>
  <si>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</si>
  <si>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</si>
  <si>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</si>
  <si>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</si>
  <si>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</si>
  <si>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</si>
  <si>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</si>
  <si>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</si>
  <si>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</si>
  <si>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</si>
  <si>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</si>
  <si>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</si>
  <si>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</si>
  <si>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</si>
  <si>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</si>
  <si>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</si>
  <si>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</si>
  <si>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</si>
  <si>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</si>
  <si>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</si>
  <si>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</si>
  <si>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</si>
  <si>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</si>
  <si>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</si>
  <si>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</si>
  <si>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</si>
  <si>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</si>
  <si>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</si>
  <si>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</si>
  <si>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</si>
  <si>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</si>
  <si>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</si>
  <si>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</si>
  <si>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</si>
  <si>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</si>
  <si>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</si>
  <si>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</si>
  <si>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</si>
  <si>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</si>
  <si>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</si>
  <si>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</si>
  <si>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</si>
  <si>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</si>
  <si>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</si>
  <si>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</si>
  <si>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</si>
  <si>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</si>
  <si>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</si>
  <si>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</si>
  <si>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</si>
  <si>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</si>
  <si>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</si>
  <si>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</si>
  <si>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</si>
  <si>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</si>
  <si>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</si>
  <si>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</si>
  <si>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</si>
  <si>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</si>
  <si>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</si>
  <si>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</si>
  <si>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</si>
  <si>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</si>
  <si>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</si>
  <si>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</si>
  <si>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</si>
  <si>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</si>
  <si>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</si>
  <si>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</si>
  <si>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</si>
  <si>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</si>
  <si>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</si>
  <si>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</si>
  <si>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</si>
  <si>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</si>
  <si>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</si>
  <si>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</si>
  <si>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</si>
  <si>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</si>
  <si>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</si>
  <si>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</si>
  <si>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</si>
  <si>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</si>
  <si>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</si>
  <si>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</si>
  <si>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</si>
  <si>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</si>
  <si>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</si>
  <si>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</si>
  <si>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</si>
  <si>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</si>
  <si>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</si>
  <si>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</si>
  <si>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</si>
  <si>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</si>
  <si>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</si>
  <si>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</si>
  <si>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</si>
  <si>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</si>
  <si>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</si>
  <si>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</si>
  <si>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</si>
  <si>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</si>
  <si>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</si>
  <si>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</si>
  <si>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</si>
  <si>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</si>
  <si>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</si>
  <si>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</si>
  <si>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</si>
  <si>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</si>
  <si>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</si>
  <si>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</si>
  <si>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</si>
  <si>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</si>
  <si>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</si>
  <si>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</si>
  <si>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</si>
  <si>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</si>
  <si>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</si>
  <si>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</si>
  <si>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</si>
  <si>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</si>
  <si>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</si>
  <si>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</si>
  <si>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</si>
  <si>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</si>
  <si>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</si>
  <si>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</si>
  <si>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</si>
  <si>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</si>
  <si>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</si>
  <si>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</si>
  <si>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</si>
  <si>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</si>
  <si>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</si>
  <si>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</si>
  <si>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</si>
  <si>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</si>
  <si>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</si>
  <si>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</si>
  <si>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</si>
  <si>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</si>
  <si>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</si>
  <si>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</si>
  <si>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</si>
  <si>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</si>
  <si>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</si>
  <si>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</si>
  <si>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</si>
  <si>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</si>
  <si>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</si>
  <si>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</si>
  <si>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</si>
  <si>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</si>
  <si>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</si>
  <si>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</si>
  <si>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</si>
  <si>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</si>
  <si>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</si>
  <si>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</si>
  <si>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</si>
  <si>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</si>
  <si>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</si>
  <si>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</si>
  <si>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</si>
  <si>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</si>
  <si>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</si>
  <si>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</si>
  <si>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</si>
  <si>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</si>
  <si>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</si>
  <si>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</si>
  <si>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</si>
  <si>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</si>
  <si>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</si>
  <si>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</si>
  <si>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</si>
  <si>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</si>
  <si>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</si>
  <si>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</si>
  <si>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</si>
  <si>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</si>
  <si>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</si>
  <si>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</si>
  <si>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</si>
  <si>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</si>
  <si>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</si>
  <si>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</si>
  <si>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</si>
  <si>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</si>
  <si>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</si>
  <si>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</si>
  <si>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</si>
  <si>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</si>
  <si>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</si>
  <si>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</si>
  <si>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</si>
  <si>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</si>
  <si>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</si>
  <si>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</si>
  <si>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</si>
  <si>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</si>
  <si>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</si>
  <si>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</si>
  <si>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</si>
  <si>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</si>
  <si>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</si>
  <si>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</si>
  <si>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</si>
  <si>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</si>
  <si>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</si>
  <si>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</si>
  <si>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</si>
  <si>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</si>
  <si>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</si>
  <si>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</si>
  <si>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</si>
  <si>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</si>
  <si>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</si>
  <si>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</si>
  <si>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</si>
  <si>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</si>
  <si>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</si>
  <si>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</si>
  <si>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</si>
  <si>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</si>
  <si>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</si>
  <si>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</si>
  <si>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</si>
  <si>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</si>
  <si>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</si>
  <si>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</si>
  <si>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</si>
  <si>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</si>
  <si>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</si>
  <si>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</si>
  <si>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</si>
  <si>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</si>
  <si>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</si>
  <si>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</si>
  <si>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</si>
  <si>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</si>
  <si>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</si>
  <si>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</si>
  <si>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</si>
  <si>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</si>
  <si>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</si>
  <si>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</si>
  <si>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</si>
  <si>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</si>
  <si>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</si>
  <si>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</si>
  <si>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</si>
  <si>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</si>
  <si>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</si>
  <si>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</si>
  <si>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</si>
  <si>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</si>
  <si>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</si>
  <si>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</si>
  <si>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</si>
  <si>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</si>
  <si>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</si>
  <si>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</si>
  <si>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</si>
  <si>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</si>
  <si>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</si>
  <si>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</si>
  <si>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</si>
  <si>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</si>
  <si>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</si>
  <si>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</si>
  <si>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</si>
  <si>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</si>
  <si>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</si>
  <si>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</si>
  <si>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</si>
  <si>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</si>
  <si>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</si>
  <si>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</si>
  <si>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</si>
  <si>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</si>
  <si>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</si>
  <si>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</si>
  <si>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</si>
  <si>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</si>
  <si>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</si>
  <si>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</si>
  <si>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</si>
  <si>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</si>
  <si>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</si>
  <si>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</si>
  <si>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</si>
  <si>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</si>
  <si>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</si>
  <si>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</si>
  <si>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</si>
  <si>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</si>
  <si>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</si>
  <si>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</si>
  <si>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</si>
  <si>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</si>
  <si>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</si>
  <si>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</si>
  <si>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</si>
  <si>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</si>
  <si>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</si>
  <si>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</si>
  <si>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</si>
  <si>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</si>
  <si>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</si>
  <si>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</si>
  <si>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</si>
  <si>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</si>
  <si>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</si>
  <si>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</si>
  <si>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</si>
  <si>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</si>
  <si>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</si>
  <si>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</si>
  <si>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</si>
  <si>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</si>
  <si>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</si>
  <si>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</si>
  <si>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</si>
  <si>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</si>
  <si>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</si>
  <si>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</si>
  <si>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</si>
  <si>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</si>
  <si>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</si>
  <si>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</si>
  <si>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</si>
  <si>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</si>
  <si>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</si>
  <si>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</si>
  <si>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</si>
  <si>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</si>
  <si>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</si>
  <si>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</si>
  <si>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</si>
  <si>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</si>
  <si>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</si>
  <si>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</si>
  <si>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</si>
  <si>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</si>
  <si>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</si>
  <si>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</si>
  <si>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</si>
  <si>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</si>
  <si>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</si>
  <si>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</si>
  <si>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</si>
  <si>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</si>
  <si>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</si>
  <si>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</si>
  <si>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</si>
  <si>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</si>
  <si>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</si>
  <si>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</si>
  <si>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</si>
  <si>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</si>
  <si>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</si>
  <si>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</si>
  <si>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</si>
  <si>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</si>
  <si>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</si>
  <si>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</si>
  <si>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</si>
  <si>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</si>
  <si>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</si>
  <si>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</si>
  <si>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</si>
  <si>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</si>
  <si>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</si>
  <si>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</si>
  <si>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</si>
  <si>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</si>
  <si>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</si>
  <si>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</si>
  <si>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</si>
  <si>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</si>
  <si>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</si>
  <si>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</si>
  <si>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</si>
  <si>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</si>
  <si>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</si>
  <si>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</si>
  <si>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</si>
  <si>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</si>
  <si>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</si>
  <si>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</si>
  <si>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</si>
  <si>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</si>
  <si>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</si>
  <si>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</si>
  <si>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</si>
  <si>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</si>
  <si>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</si>
  <si>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</si>
  <si>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</si>
  <si>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</si>
  <si>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</si>
  <si>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</si>
  <si>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</si>
  <si>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</si>
  <si>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</si>
  <si>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</si>
  <si>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</si>
  <si>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</si>
  <si>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</si>
  <si>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</si>
  <si>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</si>
  <si>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</si>
  <si>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</si>
  <si>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</si>
  <si>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</si>
  <si>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</si>
  <si>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</si>
  <si>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</si>
  <si>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</si>
  <si>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</si>
  <si>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</si>
  <si>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</si>
  <si>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</si>
  <si>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</si>
  <si>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</si>
  <si>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</si>
  <si>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</si>
  <si>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</si>
  <si>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</si>
  <si>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</si>
  <si>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</si>
  <si>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</si>
  <si>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</si>
  <si>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</si>
  <si>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</si>
  <si>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</si>
  <si>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</si>
  <si>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</si>
  <si>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</si>
  <si>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</si>
  <si>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</si>
  <si>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</si>
  <si>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</si>
  <si>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</si>
  <si>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</si>
  <si>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</si>
  <si>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</si>
  <si>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</si>
  <si>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</si>
  <si>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</si>
  <si>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</si>
  <si>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</si>
  <si>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</si>
  <si>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</si>
  <si>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</si>
  <si>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</si>
  <si>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</si>
  <si>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</si>
  <si>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</si>
  <si>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</si>
  <si>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</si>
  <si>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</si>
  <si>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</si>
  <si>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</si>
  <si>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</si>
  <si>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</si>
  <si>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</si>
  <si>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</si>
  <si>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</si>
  <si>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</si>
  <si>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</si>
  <si>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</si>
  <si>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</si>
  <si>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</si>
  <si>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</si>
  <si>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</si>
  <si>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</si>
  <si>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</si>
  <si>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</si>
  <si>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</si>
  <si>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</si>
  <si>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</si>
  <si>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</si>
  <si>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</si>
  <si>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</si>
  <si>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</si>
  <si>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</si>
  <si>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</si>
  <si>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</si>
  <si>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</si>
  <si>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</si>
  <si>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</si>
  <si>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</si>
  <si>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</si>
  <si>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</si>
  <si>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</si>
  <si>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</si>
  <si>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</si>
  <si>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</si>
  <si>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</si>
  <si>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</si>
  <si>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</si>
  <si>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</si>
  <si>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</si>
  <si>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</si>
  <si>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</si>
  <si>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</si>
  <si>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</si>
  <si>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</si>
  <si>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</si>
  <si>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</si>
  <si>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</si>
  <si>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</si>
  <si>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</si>
  <si>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</si>
  <si>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</si>
  <si>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</si>
  <si>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</si>
  <si>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</si>
  <si>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</si>
  <si>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</si>
  <si>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</si>
  <si>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</si>
  <si>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</si>
  <si>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</si>
  <si>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</si>
  <si>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</si>
  <si>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</si>
  <si>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</si>
  <si>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</si>
  <si>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</si>
  <si>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</si>
  <si>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</si>
  <si>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</si>
  <si>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</si>
  <si>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</si>
  <si>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</si>
  <si>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</si>
  <si>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</si>
  <si>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</si>
  <si>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</si>
  <si>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</si>
  <si>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</si>
  <si>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</si>
  <si>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</si>
  <si>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</si>
  <si>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</si>
  <si>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</si>
  <si>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</si>
  <si>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</si>
  <si>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</si>
  <si>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</si>
  <si>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</si>
  <si>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</si>
  <si>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</si>
  <si>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</si>
  <si>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</si>
  <si>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</si>
  <si>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</si>
  <si>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</si>
  <si>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</si>
  <si>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</si>
  <si>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</si>
  <si>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</si>
  <si>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</si>
  <si>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</si>
  <si>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</si>
  <si>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</si>
  <si>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</si>
  <si>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</si>
  <si>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</si>
  <si>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</si>
  <si>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</si>
  <si>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</si>
  <si>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</si>
  <si>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</si>
  <si>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</si>
  <si>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</si>
  <si>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</si>
  <si>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</si>
  <si>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</si>
  <si>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</si>
  <si>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</si>
  <si>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</si>
  <si>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</si>
  <si>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</si>
  <si>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</si>
  <si>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</si>
  <si>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</si>
  <si>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</si>
  <si>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</si>
  <si>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</si>
  <si>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</si>
  <si>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</si>
  <si>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</si>
  <si>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</si>
  <si>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</si>
  <si>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</si>
  <si>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</si>
  <si>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</si>
  <si>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</si>
  <si>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</si>
  <si>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</si>
  <si>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</si>
  <si>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</si>
  <si>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</si>
  <si>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</si>
  <si>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</si>
  <si>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</si>
  <si>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</si>
  <si>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</si>
  <si>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</si>
  <si>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</si>
  <si>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</si>
  <si>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</si>
  <si>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</si>
  <si>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</si>
  <si>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</si>
  <si>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</si>
  <si>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</si>
  <si>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</si>
  <si>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</si>
  <si>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</si>
  <si>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</si>
  <si>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</si>
  <si>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</si>
  <si>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</si>
  <si>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</si>
  <si>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</si>
  <si>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</si>
  <si>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</si>
  <si>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</si>
  <si>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</si>
  <si>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</si>
  <si>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</si>
  <si>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</si>
  <si>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</si>
  <si>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</si>
  <si>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</si>
  <si>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</si>
  <si>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</si>
  <si>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</si>
  <si>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</si>
  <si>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</si>
  <si>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</si>
  <si>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</si>
  <si>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</si>
  <si>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</si>
  <si>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</si>
  <si>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</si>
  <si>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</si>
  <si>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</si>
  <si>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</si>
  <si>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</si>
  <si>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</si>
  <si>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</si>
  <si>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</si>
  <si>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</si>
  <si>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</si>
  <si>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</si>
  <si>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</si>
  <si>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</si>
  <si>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</si>
  <si>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</si>
  <si>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</si>
  <si>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</si>
  <si>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</si>
  <si>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</si>
  <si>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</si>
  <si>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</si>
  <si>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</si>
  <si>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</si>
  <si>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</si>
  <si>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</si>
  <si>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</si>
  <si>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</si>
  <si>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</si>
  <si>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</si>
  <si>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</si>
  <si>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</si>
  <si>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</si>
  <si>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</si>
  <si>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</si>
  <si>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</si>
  <si>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</si>
  <si>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</si>
  <si>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</si>
  <si>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</si>
  <si>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</si>
  <si>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</si>
  <si>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</si>
  <si>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</si>
  <si>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</si>
  <si>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</si>
  <si>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</si>
  <si>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</si>
  <si>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</si>
  <si>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</si>
  <si>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</si>
  <si>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</si>
  <si>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</si>
  <si>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</si>
  <si>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</si>
  <si>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</si>
  <si>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</si>
  <si>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</si>
  <si>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</si>
  <si>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</si>
  <si>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</si>
  <si>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</si>
  <si>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</si>
  <si>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</si>
  <si>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</si>
  <si>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</si>
  <si>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</si>
  <si>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</si>
  <si>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</si>
  <si>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</si>
  <si>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</si>
  <si>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</si>
  <si>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</si>
  <si>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</si>
  <si>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</si>
  <si>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</si>
  <si>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</si>
  <si>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</si>
  <si>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</si>
  <si>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</si>
  <si>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</si>
  <si>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</si>
  <si>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</si>
  <si>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</si>
  <si>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</si>
  <si>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</si>
  <si>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</si>
  <si>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</si>
  <si>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</si>
  <si>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</si>
  <si>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</si>
  <si>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</si>
  <si>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</si>
  <si>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</si>
  <si>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</si>
  <si>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</si>
  <si>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</si>
  <si>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</si>
  <si>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</si>
  <si>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</si>
  <si>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</si>
  <si>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</si>
  <si>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</si>
  <si>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</si>
  <si>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</si>
  <si>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</si>
  <si>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</si>
  <si>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</si>
  <si>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</si>
  <si>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</si>
  <si>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</si>
  <si>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</si>
  <si>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</si>
  <si>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</si>
  <si>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</si>
  <si>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</si>
  <si>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</si>
  <si>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</si>
  <si>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</si>
  <si>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</si>
  <si>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</si>
  <si>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</si>
  <si>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</si>
  <si>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</si>
  <si>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</si>
  <si>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</si>
  <si>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</si>
  <si>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</si>
  <si>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</si>
  <si>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</si>
  <si>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</si>
  <si>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</si>
  <si>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</si>
  <si>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</si>
  <si>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</si>
  <si>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</si>
  <si>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</si>
  <si>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</si>
  <si>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</si>
  <si>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</si>
  <si>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</si>
  <si>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</si>
  <si>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</si>
  <si>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</si>
  <si>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</si>
  <si>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</si>
  <si>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</si>
  <si>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</si>
  <si>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</si>
  <si>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</si>
  <si>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</si>
  <si>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</si>
  <si>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</si>
  <si>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</si>
  <si>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</si>
  <si>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</si>
  <si>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</si>
  <si>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</si>
  <si>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</si>
  <si>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</si>
  <si>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</si>
  <si>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</si>
  <si>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</si>
  <si>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</si>
  <si>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</si>
  <si>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</si>
  <si>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</si>
  <si>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</si>
  <si>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</si>
  <si>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</si>
  <si>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</si>
  <si>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</si>
  <si>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</si>
  <si>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</si>
  <si>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</si>
  <si>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</si>
  <si>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</si>
  <si>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</si>
  <si>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</si>
  <si>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</si>
  <si>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</si>
  <si>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</si>
  <si>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</si>
  <si>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</si>
  <si>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</si>
  <si>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</si>
  <si>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</si>
  <si>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</si>
  <si>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</si>
  <si>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</si>
  <si>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</si>
  <si>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</si>
  <si>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</si>
  <si>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</si>
  <si>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</si>
  <si>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</si>
  <si>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</si>
  <si>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</si>
  <si>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</si>
  <si>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</si>
  <si>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</si>
  <si>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</si>
  <si>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</si>
  <si>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</si>
  <si>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</si>
  <si>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</si>
  <si>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</si>
  <si>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</si>
  <si>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</si>
  <si>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</si>
  <si>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</si>
  <si>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</si>
  <si>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</si>
  <si>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</si>
  <si>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</si>
  <si>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</si>
  <si>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</si>
  <si>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</si>
  <si>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</si>
  <si>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</si>
  <si>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</si>
  <si>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</si>
  <si>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</si>
  <si>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</si>
  <si>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</si>
  <si>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</si>
  <si>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</si>
  <si>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</si>
  <si>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</si>
  <si>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</si>
  <si>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</si>
  <si>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</si>
  <si>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</si>
  <si>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</si>
  <si>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</si>
  <si>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</si>
  <si>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</si>
  <si>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</si>
  <si>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</si>
  <si>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</si>
  <si>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</si>
  <si>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</si>
  <si>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</si>
  <si>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</si>
  <si>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</si>
  <si>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</si>
  <si>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</si>
  <si>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</si>
  <si>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</si>
  <si>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</si>
  <si>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</si>
  <si>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</si>
  <si>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</si>
  <si>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</si>
  <si>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</si>
  <si>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</si>
  <si>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</si>
  <si>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</si>
  <si>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</si>
  <si>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</si>
  <si>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</si>
  <si>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</si>
  <si>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</si>
  <si>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</si>
  <si>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</si>
  <si>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</si>
  <si>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</si>
  <si>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</si>
  <si>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</si>
  <si>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</si>
  <si>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</si>
  <si>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</si>
  <si>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</si>
  <si>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</si>
  <si>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</si>
  <si>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</si>
  <si>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</si>
  <si>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</si>
  <si>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</si>
  <si>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</si>
  <si>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</si>
  <si>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</si>
  <si>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</si>
  <si>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</si>
  <si>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</si>
  <si>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</si>
  <si>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</si>
  <si>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</si>
  <si>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</si>
  <si>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</si>
  <si>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</si>
  <si>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</si>
  <si>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</si>
  <si>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</si>
  <si>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</si>
  <si>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</si>
  <si>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</si>
  <si>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</si>
  <si>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</si>
  <si>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</si>
  <si>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</si>
  <si>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</si>
  <si>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</si>
  <si>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</si>
  <si>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</si>
  <si>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</si>
  <si>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</si>
  <si>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</si>
  <si>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</si>
  <si>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</si>
  <si>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</si>
  <si>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</si>
  <si>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</si>
  <si>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</si>
  <si>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</si>
  <si>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</si>
  <si>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</si>
  <si>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</si>
  <si>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</si>
  <si>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</si>
  <si>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</si>
  <si>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</si>
  <si>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</si>
  <si>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</si>
  <si>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</si>
  <si>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</si>
  <si>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</si>
  <si>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</si>
  <si>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</si>
  <si>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</si>
  <si>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</si>
  <si>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</si>
  <si>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</si>
  <si>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</si>
  <si>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</si>
  <si>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</si>
  <si>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</si>
  <si>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</si>
  <si>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</si>
  <si>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</si>
  <si>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</si>
  <si>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</si>
  <si>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</si>
  <si>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</si>
  <si>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</si>
  <si>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</si>
  <si>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</si>
  <si>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</si>
  <si>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</si>
  <si>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</si>
  <si>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</si>
  <si>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</si>
  <si>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</si>
  <si>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</si>
  <si>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</si>
  <si>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</si>
  <si>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</si>
  <si>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</si>
  <si>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</si>
  <si>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</si>
  <si>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</si>
  <si>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</si>
  <si>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</si>
  <si>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</si>
  <si>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</si>
  <si>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</si>
  <si>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</si>
  <si>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</si>
  <si>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</si>
  <si>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</si>
  <si>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</si>
  <si>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</si>
  <si>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</si>
  <si>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</si>
  <si>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</si>
  <si>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</si>
  <si>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</si>
  <si>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</si>
  <si>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</si>
  <si>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</si>
  <si>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</si>
  <si>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</si>
  <si>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</si>
  <si>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</si>
  <si>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</si>
  <si>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</si>
  <si>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</si>
  <si>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</si>
  <si>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</si>
  <si>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</si>
  <si>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</si>
  <si>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</si>
  <si>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</si>
  <si>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</si>
  <si>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</si>
  <si>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</si>
  <si>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</si>
  <si>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</si>
  <si>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</si>
  <si>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</si>
  <si>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</si>
  <si>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</si>
  <si>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</si>
  <si>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</si>
  <si>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</si>
  <si>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</si>
  <si>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</si>
  <si>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</si>
  <si>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</si>
  <si>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</si>
  <si>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</si>
  <si>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</si>
  <si>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</si>
  <si>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</si>
  <si>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</si>
  <si>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</si>
  <si>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</si>
  <si>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</si>
  <si>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</si>
  <si>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</si>
  <si>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</si>
  <si>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</si>
  <si>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</si>
  <si>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</si>
  <si>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</si>
  <si>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</si>
  <si>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</si>
  <si>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</si>
  <si>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</si>
  <si>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</si>
  <si>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</si>
  <si>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</si>
  <si>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</si>
  <si>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</si>
  <si>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</si>
  <si>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</si>
  <si>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</si>
  <si>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</si>
  <si>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</si>
  <si>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</si>
  <si>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</si>
  <si>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</si>
  <si>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</si>
  <si>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</si>
  <si>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</si>
  <si>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</si>
  <si>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</si>
  <si>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</si>
  <si>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</si>
  <si>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</si>
  <si>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</si>
  <si>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</si>
  <si>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</si>
  <si>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</si>
  <si>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</si>
  <si>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</si>
  <si>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</si>
  <si>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</si>
  <si>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</si>
  <si>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</si>
  <si>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</si>
  <si>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</si>
  <si>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</si>
  <si>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</si>
  <si>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</si>
  <si>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</si>
  <si>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</si>
  <si>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</si>
  <si>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</si>
  <si>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</si>
  <si>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</si>
  <si>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</si>
  <si>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</si>
  <si>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</si>
  <si>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</si>
  <si>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</si>
  <si>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</si>
  <si>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</si>
  <si>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</si>
  <si>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</si>
  <si>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</si>
  <si>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</si>
  <si>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</si>
  <si>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</si>
  <si>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</si>
  <si>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</si>
  <si>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</si>
  <si>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</si>
  <si>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</si>
  <si>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</si>
  <si>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</si>
  <si>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</si>
  <si>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</si>
  <si>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</si>
  <si>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</si>
  <si>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</si>
  <si>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</si>
  <si>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</si>
  <si>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</si>
  <si>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</si>
  <si>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</si>
  <si>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</si>
  <si>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</si>
  <si>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</si>
  <si>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</si>
  <si>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</si>
  <si>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</si>
  <si>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</si>
  <si>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</si>
  <si>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</si>
  <si>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</si>
  <si>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</si>
  <si>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</si>
  <si>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</si>
  <si>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</si>
  <si>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</si>
  <si>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</si>
  <si>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</si>
  <si>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</si>
  <si>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</si>
  <si>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</si>
  <si>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</si>
  <si>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</si>
  <si>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</si>
  <si>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</si>
  <si>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</si>
  <si>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</si>
  <si>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</si>
  <si>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</si>
  <si>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</si>
  <si>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</si>
  <si>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</si>
  <si>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</si>
  <si>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</si>
  <si>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</si>
  <si>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</si>
  <si>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</si>
  <si>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</si>
  <si>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</si>
  <si>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</si>
  <si>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</si>
  <si>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</si>
  <si>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</si>
  <si>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</si>
  <si>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</si>
  <si>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</si>
  <si>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</si>
  <si>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</si>
  <si>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</si>
  <si>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</si>
  <si>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</si>
  <si>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</si>
  <si>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</si>
  <si>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</si>
  <si>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</si>
  <si>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</si>
  <si>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</si>
  <si>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</si>
  <si>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</si>
  <si>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</si>
  <si>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</si>
  <si>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</si>
  <si>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</si>
  <si>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</si>
  <si>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</si>
  <si>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</si>
  <si>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</si>
  <si>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</si>
  <si>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</si>
  <si>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</si>
  <si>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</si>
  <si>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</si>
  <si>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</si>
  <si>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</si>
  <si>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</si>
  <si>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</si>
  <si>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</si>
  <si>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</si>
  <si>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</si>
  <si>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</si>
  <si>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</si>
  <si>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</si>
  <si>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</si>
  <si>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</si>
  <si>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</si>
  <si>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</si>
  <si>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</si>
  <si>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</si>
  <si>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</si>
  <si>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</si>
  <si>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</si>
  <si>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</si>
  <si>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</si>
  <si>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</si>
  <si>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</si>
  <si>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</si>
  <si>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</si>
  <si>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</si>
  <si>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</si>
  <si>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</si>
  <si>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</si>
  <si>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</si>
  <si>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</si>
  <si>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</si>
  <si>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</si>
  <si>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</si>
  <si>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</si>
  <si>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</si>
  <si>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</si>
  <si>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</si>
  <si>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</si>
  <si>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</si>
  <si>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</si>
  <si>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</si>
  <si>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</si>
  <si>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</si>
  <si>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</si>
  <si>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</si>
  <si>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</si>
  <si>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</si>
  <si>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</si>
  <si>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</si>
  <si>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</si>
  <si>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</si>
  <si>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</si>
  <si>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</si>
  <si>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</si>
  <si>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</si>
  <si>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</si>
  <si>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</si>
  <si>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</si>
  <si>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</si>
  <si>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</si>
  <si>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</si>
  <si>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</si>
  <si>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</si>
  <si>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</si>
  <si>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</si>
  <si>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</si>
  <si>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</si>
  <si>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</si>
  <si>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</si>
  <si>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</si>
  <si>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</si>
  <si>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</si>
  <si>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</si>
  <si>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</si>
  <si>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</si>
  <si>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</si>
  <si>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</si>
  <si>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</si>
  <si>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</si>
  <si>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</si>
  <si>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</si>
  <si>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</si>
  <si>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</si>
  <si>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</si>
  <si>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</si>
  <si>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</si>
  <si>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</si>
  <si>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</si>
  <si>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</si>
  <si>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</si>
  <si>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</si>
  <si>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</si>
  <si>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</si>
  <si>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</si>
  <si>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</si>
  <si>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</si>
  <si>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</si>
  <si>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</si>
  <si>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</si>
  <si>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</si>
  <si>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</si>
  <si>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</si>
  <si>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</si>
  <si>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</si>
  <si>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</si>
  <si>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</si>
  <si>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</si>
  <si>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</si>
  <si>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</si>
  <si>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</si>
  <si>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</si>
  <si>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</si>
  <si>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</si>
  <si>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</si>
  <si>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</si>
  <si>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</si>
  <si>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</si>
  <si>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</si>
  <si>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</si>
  <si>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</si>
  <si>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</si>
  <si>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</si>
  <si>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</si>
  <si>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</si>
  <si>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</si>
  <si>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</si>
  <si>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</si>
  <si>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</si>
  <si>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</si>
  <si>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</si>
  <si>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</si>
  <si>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</si>
  <si>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</si>
  <si>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</si>
  <si>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</si>
  <si>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</si>
  <si>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</si>
  <si>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</si>
  <si>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</si>
  <si>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</si>
  <si>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</si>
  <si>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</si>
  <si>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</si>
  <si>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</si>
  <si>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</si>
  <si>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</si>
  <si>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</si>
  <si>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</si>
  <si>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</si>
  <si>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</si>
  <si>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</si>
  <si>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</si>
  <si>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</si>
  <si>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</si>
  <si>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</si>
  <si>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</si>
  <si>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</si>
  <si>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</si>
  <si>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</si>
  <si>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</si>
  <si>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</si>
  <si>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</si>
  <si>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</si>
  <si>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</si>
  <si>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</si>
  <si>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</si>
  <si>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</si>
  <si>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</si>
  <si>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</si>
  <si>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</si>
  <si>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</si>
  <si>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</si>
  <si>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</si>
  <si>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</si>
  <si>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</si>
  <si>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</si>
  <si>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</si>
  <si>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</si>
  <si>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</si>
  <si>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</si>
  <si>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</si>
  <si>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</si>
  <si>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</si>
  <si>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</si>
  <si>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</si>
  <si>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</si>
  <si>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</si>
  <si>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</si>
  <si>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</si>
  <si>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</si>
  <si>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</si>
  <si>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</si>
  <si>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</si>
  <si>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</si>
  <si>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</si>
  <si>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</si>
  <si>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</si>
  <si>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</si>
  <si>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</si>
  <si>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</si>
  <si>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</si>
  <si>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</si>
  <si>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</si>
  <si>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</si>
  <si>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</si>
  <si>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</si>
  <si>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</si>
  <si>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</si>
  <si>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</si>
  <si>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</si>
  <si>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</si>
  <si>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</si>
  <si>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</si>
  <si>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</si>
  <si>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</si>
  <si>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</si>
  <si>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</si>
  <si>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</si>
  <si>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</si>
  <si>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</si>
  <si>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</si>
  <si>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</si>
  <si>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</si>
  <si>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</si>
  <si>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</si>
  <si>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</si>
  <si>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</si>
  <si>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</si>
  <si>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</si>
  <si>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</si>
  <si>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</si>
  <si>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</si>
  <si>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</si>
  <si>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</si>
  <si>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</si>
  <si>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</si>
  <si>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</si>
  <si>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</si>
  <si>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</si>
  <si>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</si>
  <si>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</si>
  <si>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</si>
  <si>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</si>
  <si>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</si>
  <si>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</si>
  <si>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</si>
  <si>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</si>
  <si>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</si>
  <si>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</si>
  <si>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</si>
  <si>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</si>
  <si>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</si>
  <si>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</si>
  <si>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</si>
  <si>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</si>
  <si>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</si>
  <si>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</si>
  <si>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</si>
  <si>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</si>
  <si>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</si>
  <si>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</si>
  <si>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</si>
  <si>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</si>
  <si>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</si>
  <si>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</si>
  <si>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</si>
  <si>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</si>
  <si>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</si>
  <si>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</si>
  <si>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</si>
  <si>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</si>
  <si>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</si>
  <si>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</si>
  <si>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</si>
  <si>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</si>
  <si>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</si>
  <si>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</si>
  <si>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</si>
  <si>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</si>
  <si>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</si>
  <si>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</si>
  <si>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</si>
  <si>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</si>
  <si>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</si>
  <si>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</si>
  <si>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</si>
  <si>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</si>
  <si>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</si>
  <si>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</si>
  <si>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</si>
  <si>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</si>
  <si>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</si>
  <si>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</si>
  <si>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</si>
  <si>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</si>
  <si>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</si>
  <si>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</si>
  <si>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</si>
  <si>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</si>
  <si>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</si>
  <si>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</si>
  <si>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</si>
  <si>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</si>
  <si>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</si>
  <si>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</si>
  <si>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</si>
  <si>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</si>
  <si>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</si>
  <si>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</si>
  <si>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</si>
  <si>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</si>
  <si>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</si>
  <si>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</si>
  <si>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</si>
  <si>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</si>
  <si>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</si>
  <si>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</si>
  <si>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</si>
  <si>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</si>
  <si>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</si>
  <si>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</si>
  <si>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</si>
  <si>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</si>
  <si>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</si>
  <si>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</si>
  <si>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</si>
  <si>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</si>
  <si>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</si>
  <si>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</si>
  <si>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</si>
  <si>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</si>
  <si>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</si>
  <si>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</si>
  <si>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</si>
  <si>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</si>
  <si>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</si>
  <si>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</si>
  <si>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</si>
  <si>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</si>
  <si>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</si>
  <si>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</si>
  <si>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</si>
  <si>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</si>
  <si>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</si>
  <si>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</si>
  <si>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</si>
  <si>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</si>
  <si>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</si>
  <si>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</si>
  <si>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</si>
  <si>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</si>
  <si>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</si>
  <si>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</si>
  <si>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</si>
  <si>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</si>
  <si>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</si>
  <si>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</si>
  <si>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</si>
  <si>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</si>
  <si>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</si>
  <si>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</si>
  <si>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</si>
  <si>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</si>
  <si>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</si>
  <si>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</si>
  <si>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</si>
  <si>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</si>
  <si>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</si>
  <si>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</si>
  <si>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</si>
  <si>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</si>
  <si>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</si>
  <si>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</si>
  <si>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</si>
  <si>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</si>
  <si>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</si>
  <si>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</si>
  <si>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</si>
  <si>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</si>
  <si>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</si>
  <si>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</si>
  <si>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</si>
  <si>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</si>
  <si>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</si>
  <si>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</si>
  <si>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</si>
  <si>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</si>
  <si>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</si>
  <si>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</si>
  <si>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</si>
  <si>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</si>
  <si>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</si>
  <si>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</si>
  <si>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</si>
  <si>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</si>
  <si>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</si>
  <si>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</si>
  <si>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</si>
  <si>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</si>
  <si>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</si>
  <si>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</si>
  <si>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</si>
  <si>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</si>
  <si>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</si>
  <si>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</si>
  <si>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</si>
  <si>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</si>
  <si>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</si>
  <si>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</si>
  <si>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</si>
  <si>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</si>
  <si>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</si>
  <si>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</si>
  <si>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</si>
  <si>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</si>
  <si>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</si>
  <si>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</si>
  <si>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</si>
  <si>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</si>
  <si>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</si>
  <si>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</si>
  <si>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</si>
  <si>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</si>
  <si>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</si>
  <si>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</si>
  <si>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</si>
  <si>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</si>
  <si>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</si>
  <si>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</si>
  <si>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</si>
  <si>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</si>
  <si>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</si>
  <si>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</si>
  <si>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</si>
  <si>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</si>
  <si>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</si>
  <si>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</si>
  <si>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</si>
  <si>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</si>
  <si>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</si>
  <si>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</si>
  <si>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</si>
  <si>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</si>
  <si>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</si>
  <si>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</si>
  <si>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</si>
  <si>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</si>
  <si>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</si>
  <si>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</si>
  <si>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</si>
  <si>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</si>
  <si>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</si>
  <si>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</si>
  <si>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</si>
  <si>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</si>
  <si>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</si>
  <si>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</si>
  <si>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</si>
  <si>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</si>
  <si>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</si>
  <si>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</si>
  <si>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</si>
  <si>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</si>
  <si>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</si>
  <si>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</si>
  <si>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</si>
  <si>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</si>
  <si>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</si>
  <si>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</si>
  <si>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</si>
  <si>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</si>
  <si>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</si>
  <si>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</si>
  <si>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</si>
  <si>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</si>
  <si>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</si>
  <si>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</si>
  <si>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</si>
  <si>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</si>
  <si>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</si>
  <si>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</si>
  <si>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</si>
  <si>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</si>
  <si>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</si>
  <si>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</si>
  <si>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</si>
  <si>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</si>
  <si>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</si>
  <si>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</si>
  <si>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</si>
  <si>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</si>
  <si>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</si>
  <si>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</si>
  <si>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</si>
  <si>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</si>
  <si>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</si>
  <si>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</si>
  <si>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</si>
  <si>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</si>
  <si>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</si>
  <si>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</si>
  <si>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</si>
  <si>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</si>
  <si>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</si>
  <si>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</si>
  <si>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</si>
  <si>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</si>
  <si>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</si>
  <si>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</si>
  <si>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</si>
  <si>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</si>
  <si>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</si>
  <si>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</si>
  <si>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</si>
  <si>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</si>
  <si>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</si>
  <si>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</si>
  <si>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</si>
  <si>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</si>
  <si>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</si>
  <si>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</si>
  <si>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</si>
  <si>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</si>
  <si>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</si>
  <si>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</si>
  <si>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</si>
  <si>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</si>
  <si>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</si>
  <si>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</si>
  <si>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</si>
  <si>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</si>
  <si>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</si>
  <si>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</si>
  <si>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</si>
  <si>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</si>
  <si>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</si>
  <si>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</si>
  <si>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</si>
  <si>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</si>
  <si>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</si>
  <si>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</si>
  <si>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</si>
  <si>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</si>
  <si>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</si>
  <si>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</si>
  <si>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</si>
  <si>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</si>
  <si>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</si>
  <si>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</si>
  <si>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</si>
  <si>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</si>
  <si>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</si>
  <si>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</si>
  <si>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</si>
  <si>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</si>
  <si>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</si>
  <si>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</si>
  <si>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</si>
  <si>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</si>
  <si>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</si>
  <si>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</si>
  <si>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</si>
  <si>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</si>
  <si>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</si>
  <si>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</si>
  <si>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</si>
  <si>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</si>
  <si>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</si>
  <si>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</si>
  <si>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</si>
  <si>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</si>
  <si>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</si>
  <si>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</si>
  <si>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</si>
  <si>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</si>
  <si>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</si>
  <si>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</si>
  <si>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</si>
  <si>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</si>
  <si>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</si>
  <si>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</si>
  <si>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</si>
  <si>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</si>
  <si>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</si>
  <si>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</si>
  <si>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</si>
  <si>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</si>
  <si>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</si>
  <si>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</si>
  <si>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</si>
  <si>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</si>
  <si>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</si>
  <si>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</si>
  <si>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</si>
  <si>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</si>
  <si>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</si>
  <si>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</si>
  <si>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</si>
  <si>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</si>
  <si>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</si>
  <si>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</si>
  <si>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</si>
  <si>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</si>
  <si>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</si>
  <si>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</si>
  <si>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</si>
  <si>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</si>
  <si>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</si>
  <si>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</si>
  <si>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</si>
  <si>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</si>
  <si>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</si>
  <si>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</si>
  <si>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</si>
  <si>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</si>
  <si>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</si>
  <si>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</si>
  <si>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</si>
  <si>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</si>
  <si>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</si>
  <si>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</si>
  <si>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</si>
  <si>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</si>
  <si>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</si>
  <si>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</si>
  <si>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</si>
  <si>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</si>
  <si>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</si>
  <si>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</si>
  <si>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</si>
  <si>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</si>
  <si>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</si>
  <si>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</si>
  <si>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</si>
  <si>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</si>
  <si>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</si>
  <si>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</si>
  <si>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</si>
  <si>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</si>
  <si>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</si>
  <si>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</si>
  <si>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</si>
  <si>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</si>
  <si>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</si>
  <si>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</si>
  <si>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</si>
  <si>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</si>
  <si>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</si>
  <si>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</si>
  <si>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</si>
  <si>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</si>
  <si>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</si>
  <si>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</si>
  <si>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</si>
  <si>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</si>
  <si>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</si>
  <si>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</si>
  <si>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</si>
  <si>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</si>
  <si>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</si>
  <si>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</si>
  <si>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</si>
  <si>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</si>
  <si>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</si>
  <si>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</si>
  <si>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</si>
  <si>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</si>
  <si>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</si>
  <si>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</si>
  <si>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</si>
  <si>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</si>
  <si>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</si>
  <si>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</si>
  <si>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</si>
  <si>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</si>
  <si>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</si>
  <si>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</si>
  <si>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</si>
  <si>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</si>
  <si>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</si>
  <si>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</si>
  <si>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</si>
  <si>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</si>
  <si>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</si>
  <si>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</si>
  <si>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</si>
  <si>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</si>
  <si>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</si>
  <si>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</si>
  <si>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</si>
  <si>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</si>
  <si>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</si>
  <si>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</si>
  <si>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</si>
  <si>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</si>
  <si>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</si>
  <si>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</si>
  <si>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</si>
  <si>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</si>
  <si>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</si>
  <si>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</si>
  <si>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</si>
  <si>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</si>
  <si>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</si>
  <si>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</si>
  <si>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</si>
  <si>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</si>
  <si>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</si>
  <si>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</si>
  <si>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</si>
  <si>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</si>
  <si>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</si>
  <si>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</si>
  <si>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</si>
  <si>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</si>
  <si>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</si>
  <si>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</si>
  <si>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</si>
  <si>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</si>
  <si>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</si>
  <si>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</si>
  <si>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</si>
  <si>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</si>
  <si>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</si>
  <si>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</si>
  <si>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</si>
  <si>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</si>
  <si>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</si>
  <si>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</si>
  <si>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</si>
  <si>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</si>
  <si>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</si>
  <si>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</si>
  <si>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</si>
  <si>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</si>
  <si>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</si>
  <si>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</si>
  <si>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</si>
  <si>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</si>
  <si>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</si>
  <si>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</si>
  <si>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</si>
  <si>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</si>
  <si>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</si>
  <si>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</si>
  <si>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</si>
  <si>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</si>
  <si>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</si>
  <si>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</si>
  <si>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</si>
  <si>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</si>
  <si>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</si>
  <si>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</si>
  <si>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</si>
  <si>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</si>
  <si>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</si>
  <si>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</si>
  <si>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</si>
  <si>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</si>
  <si>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</si>
  <si>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</si>
  <si>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</si>
  <si>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</si>
  <si>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</si>
  <si>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</si>
  <si>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</si>
  <si>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</si>
  <si>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</si>
  <si>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</si>
  <si>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</si>
  <si>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</si>
  <si>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</si>
  <si>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</si>
  <si>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</si>
  <si>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</si>
  <si>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</si>
  <si>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</si>
  <si>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</si>
  <si>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</si>
  <si>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</si>
  <si>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</si>
  <si>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</si>
  <si>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</si>
  <si>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</si>
  <si>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</si>
  <si>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</si>
  <si>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</si>
  <si>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</si>
  <si>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</si>
  <si>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</si>
  <si>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</si>
  <si>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</si>
  <si>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</si>
  <si>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</si>
  <si>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</si>
  <si>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</si>
  <si>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</si>
  <si>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</si>
  <si>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</si>
  <si>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</si>
  <si>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</si>
  <si>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</si>
  <si>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</si>
  <si>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</si>
  <si>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</si>
  <si>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</si>
  <si>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</si>
  <si>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</si>
  <si>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</si>
  <si>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</si>
  <si>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</si>
  <si>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</si>
  <si>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</si>
  <si>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</si>
  <si>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</si>
  <si>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</si>
  <si>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</si>
  <si>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</si>
  <si>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</si>
  <si>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</si>
  <si>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</si>
  <si>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</si>
  <si>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</si>
  <si>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</si>
  <si>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</si>
  <si>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</si>
  <si>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</si>
  <si>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</si>
  <si>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</si>
  <si>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</si>
  <si>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</si>
  <si>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</si>
  <si>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</si>
  <si>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</si>
  <si>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</si>
  <si>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</si>
  <si>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</si>
  <si>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</si>
  <si>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</si>
  <si>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</si>
  <si>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</si>
  <si>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</si>
  <si>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</si>
  <si>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</si>
  <si>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</si>
  <si>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</si>
  <si>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</si>
  <si>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</si>
  <si>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</si>
  <si>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</si>
  <si>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</si>
  <si>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</si>
  <si>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</si>
  <si>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</si>
  <si>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</si>
  <si>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</si>
  <si>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</si>
  <si>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</si>
  <si>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</si>
  <si>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</si>
  <si>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</si>
  <si>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</si>
  <si>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</si>
  <si>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</si>
  <si>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</si>
  <si>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</si>
  <si>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</si>
  <si>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</si>
  <si>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</si>
  <si>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</si>
  <si>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</si>
  <si>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</si>
  <si>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</si>
  <si>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</si>
  <si>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</si>
  <si>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</si>
  <si>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</si>
  <si>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</si>
  <si>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</si>
  <si>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</si>
  <si>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</si>
  <si>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</si>
  <si>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</si>
  <si>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</si>
  <si>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</si>
  <si>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</si>
  <si>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</si>
  <si>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</si>
  <si>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</si>
  <si>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</si>
  <si>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</si>
  <si>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</si>
  <si>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</si>
  <si>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</si>
  <si>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</si>
  <si>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</si>
  <si>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</si>
  <si>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</si>
  <si>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</si>
  <si>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</si>
  <si>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</si>
  <si>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</si>
  <si>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</si>
  <si>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</si>
  <si>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</si>
  <si>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</si>
  <si>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</si>
  <si>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</si>
  <si>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</si>
  <si>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</si>
  <si>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</si>
  <si>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</si>
  <si>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</si>
  <si>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</si>
  <si>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</si>
  <si>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</si>
  <si>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</si>
  <si>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</si>
  <si>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</si>
  <si>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</si>
  <si>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</si>
  <si>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</si>
  <si>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</si>
  <si>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</si>
  <si>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</si>
  <si>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</si>
  <si>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</si>
  <si>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</si>
  <si>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</si>
  <si>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</si>
  <si>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</si>
  <si>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</si>
  <si>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</si>
  <si>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</si>
  <si>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</si>
  <si>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</si>
  <si>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</si>
  <si>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</si>
  <si>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</si>
  <si>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</si>
  <si>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</si>
  <si>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</si>
  <si>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</si>
  <si>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</si>
  <si>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</si>
  <si>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</si>
  <si>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</si>
  <si>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</si>
  <si>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</si>
  <si>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</si>
  <si>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</si>
  <si>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</si>
  <si>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</si>
  <si>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</si>
  <si>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</si>
  <si>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</si>
  <si>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</si>
  <si>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</si>
  <si>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</si>
  <si>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</si>
  <si>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</si>
  <si>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</si>
  <si>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</si>
  <si>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</si>
  <si>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</si>
  <si>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</si>
  <si>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</si>
  <si>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</si>
  <si>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</si>
  <si>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</si>
  <si>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</si>
  <si>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</si>
  <si>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</si>
  <si>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</si>
  <si>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</si>
  <si>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</si>
  <si>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</si>
  <si>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</si>
  <si>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</si>
  <si>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</si>
  <si>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</si>
  <si>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</si>
  <si>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</si>
  <si>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</si>
  <si>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</si>
  <si>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</si>
  <si>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</si>
  <si>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</si>
  <si>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</si>
  <si>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</si>
  <si>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</si>
  <si>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PCM-20251213-00000593</t>
  </si>
  <si>
    <t>EM Team on the way ETA: 30 Mins</t>
  </si>
  <si>
    <t>PCM-20251213-00000597</t>
  </si>
  <si>
    <t>EM Team on the way ETA: 10 Mins</t>
  </si>
  <si>
    <t>PCM-20251213-00000191</t>
  </si>
  <si>
    <t>cell flapping at LTE &amp; 5G turn off due to rectifier module faulty at site,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</si>
</sst>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6" totalsRowShown="0" headerRowDxfId="30" dataDxfId="29" headerRowBorderDxfId="27" tableBorderDxfId="28">
  <autoFilter ref="A1:M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341.56276620370045</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0.14569444444350665</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46004.511192129627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46004.511192129627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46004.511192129627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46004.511192129627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46004.511192129627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46004.511192129627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46004.511192129627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46004.511192129627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46004.511192129627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46004.511192129627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46004.511192129627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46004.511192129627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46004.511192129627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46004.511192129627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46004.511192129627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46004.511192129627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46004.511192129627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46004.511192129627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46004.511192129627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46004.511192129627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46004.511192129627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46004.511192129627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46004.511192129627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46004.511192129627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46004.511192129627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46004.511192129627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46004.511192129627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46004.511192129627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46004.511192129627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46004.511192129627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46004.511192129627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46004.511192129627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46004.511192129627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46004.511192129627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46004.511192129627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46004.511192129627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46004.511192129627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46004.511192129627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46004.511192129627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46004.511192129627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46004.511192129627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46004.511192129627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46004.511192129627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46004.511192129627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46004.511192129627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46004.511192129627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46004.511192129627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46004.511192129627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46004.511192129627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46004.511192129627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46004.511192129627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46004.511192129627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46004.511192129627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46004.511192129627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46004.511192129627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46004.511192129627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46004.511192129627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46004.511192129627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46004.511192129627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46004.511192129627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46004.511192129627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46004.511192129627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46004.511192129627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46004.511192129627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46004.511192129627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46004.511192129627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46004.511192129627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46004.511192129627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46004.511192129627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46004.511192129627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46004.511192129627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46004.511192129627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46004.511192129627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46004.511192129627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46004.511192129627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46004.511192129627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46004.511192129627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46004.511192129627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46004.511192129627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46004.511192129627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46004.511192129627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46004.511192129627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46004.511192129627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46004.511192129627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46004.511192129627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46004.511192129627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46004.511192129627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46004.511192129627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46004.511192129627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46004.511192129627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46004.511192129627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46004.511192129627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46004.511192129627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46004.511192129627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46004.511192129627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46004.511192129627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46004.511192129627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46004.511192129627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46004.511192129627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46004.511192129627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46004.511192129627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46004.511192129627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46004.511192129627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46004.511192129627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46004.511192129627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46004.511192129627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46004.511192129627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46004.511192129627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46004.511192129627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46004.511192129627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46004.511192129627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46004.511192129627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46004.511192129627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46004.511192129627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46004.511192129627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46004.511192129627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46004.511192129627</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179.51135416666511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20.123773148145119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7.1558101851842366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3.6792824074072996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46004.511192129627</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46004.511192129627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46004.511192129627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46004.511192129627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46004.511192129627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46004.511192129627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46004.511192129627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46004.511192129627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46004.511192129627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46004.511192129627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46004.511192129627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46004.511192129627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46004.511192129627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46004.511192129627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46004.511192129627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46004.511192129627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46004.511192129627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46004.511192129627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46004.511192129627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46004.511192129627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46004.511192129627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46004.511192129627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46004.511192129627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46004.511192129627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46004.511192129627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46004.511192129627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46004.511192129627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46004.511192129627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46004.511192129627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46004.511192129627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46004.511192129627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46004.511192129627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46004.511192129627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46004.511192129627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46004.511192129627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46004.511192129627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46004.511192129627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46004.511192129627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46004.511192129627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46004.511192129627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46004.511192129627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46004.511192129627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46004.511192129627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46004.511192129627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46004.511192129627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46004.511192129627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46004.511192129627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46004.511192129627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46004.511192129627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46004.511192129627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46004.511192129627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46004.511192129627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46004.511192129627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46004.511192129627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46004.511192129627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46004.511192129627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46004.511192129627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46004.511192129627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46004.511192129627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46004.511192129627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46004.511192129627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46004.511192129627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46004.511192129627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46004.511192129627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46004.511192129627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46004.511192129627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46004.511192129627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46004.511192129627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46004.511192129627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46004.511192129627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46004.511192129627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46004.511192129627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46004.511192129627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46004.511192129627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46004.511192129627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46004.511192129627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46004.511192129627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46004.511192129627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46004.511192129627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46004.511192129627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46004.511192129627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46004.511192129627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46004.511192129627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46004.511192129627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46004.511192129627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46004.511192129627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46004.511192129627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46004.511192129627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46004.511192129627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46004.511192129627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46004.511192129627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46004.511192129627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46004.511192129627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46004.511192129627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46004.511192129627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46004.511192129627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46004.511192129627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46004.511192129627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46004.511192129627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46004.511192129627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46004.511192129627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46004.511192129627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46004.511192129627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46004.511192129627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46004.511192129627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46004.511192129627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46004.511192129627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46004.511192129627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46004.511192129627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46004.511192129627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46004.511192129627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46004.511192129627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46004.511192129627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46004.511192129627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46004.511192129627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46004.511192129627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46004.511192129627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46004.511192129627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46004.511192129627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46004.511192129627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46004.511192129627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46004.511192129627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46004.511192129627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46004.511192129627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46004.511192129627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46004.511192129627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46004.511192129627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46004.511192129627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46004.511192129627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46004.511192129627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46004.511192129627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46004.511192129627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46004.511192129627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46004.511192129627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46004.511192129627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46004.511192129627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46004.511192129627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46004.511192129627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46004.511192129627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46004.511192129627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46004.511192129627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46004.511192129627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46004.511192129627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46004.511192129627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46004.511192129627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46004.511192129627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46004.511192129627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46004.511192129627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46004.511192129627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46004.511192129627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46004.511192129627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46004.511192129627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46004.511192129627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46004.511192129627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46004.511192129627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46004.511192129627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46004.511192129627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46004.511192129627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46004.511192129627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46004.511192129627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46004.511192129627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46004.511192129627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46004.511192129627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46004.511192129627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46004.511192129627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46004.511192129627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46004.511192129627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46004.511192129627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46004.511192129627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46004.511192129627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46004.511192129627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46004.511192129627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46004.511192129627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46004.511192129627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46004.511192129627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46004.511192129627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46004.511192129627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46004.511192129627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46004.511192129627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46004.511192129627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46004.511192129627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46004.511192129627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46004.511192129627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46004.511192129627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46004.511192129627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46004.511192129627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46004.511192129627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46004.511192129627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46004.511192129627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46004.511192129627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46004.511192129627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46004.511192129627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46004.511192129627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46004.511192129627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46004.511192129627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46004.511192129627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46004.511192129627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46004.511192129627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46004.511192129627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46004.511192129627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46004.511192129627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46004.511192129627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46004.511192129627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46004.511192129627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46004.511192129627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46004.511192129627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46004.511192129627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46004.511192129627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46004.511192129627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46004.511192129627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46004.511192129627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46004.511192129627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46004.511192129627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46004.511192129627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46004.511192129627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46004.511192129627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46004.511192129627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46004.511192129627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46004.511192129627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46004.511192129627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46004.511192129627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46004.511192129627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46004.511192129627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46004.511192129627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46004.511192129627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46004.511192129627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46004.511192129627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46004.511192129627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46004.511192129627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46004.511192129627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46004.511192129627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46004.511192129627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46004.511192129627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46004.511192129627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46004.511192129627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46004.511192129627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46004.511192129627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46004.511192129627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46004.511192129627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46004.511192129627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46004.511192129627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46004.511192129627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46004.511192129627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46004.511192129627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46004.511192129627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46004.511192129627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46004.511192129627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46004.511192129627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46004.511192129627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46004.511192129627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46004.511192129627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46004.511192129627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46004.511192129627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46004.511192129627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46004.511192129627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46004.511192129627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46004.511192129627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46004.511192129627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46004.511192129627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46004.511192129627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46004.511192129627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46004.511192129627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46004.511192129627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46004.511192129627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46004.511192129627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46004.511192129627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46004.511192129627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46004.511192129627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46004.511192129627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46004.511192129627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46004.511192129627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46004.511192129627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46004.511192129627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46004.511192129627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46004.511192129627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46004.511192129627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46004.511192129627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46004.511192129627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46004.511192129627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46004.511192129627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46004.511192129627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46004.511192129627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46004.511192129627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46004.511192129627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46004.511192129627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46004.511192129627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46004.511192129627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46004.511192129627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46004.511192129627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46004.511192129627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46004.511192129627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46004.511192129627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46004.511192129627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46004.511192129627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46004.511192129627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46004.511192129627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46004.511192129627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46004.511192129627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46004.511192129627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46004.511192129627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46004.511192129627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46004.511192129627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46004.511192129627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46004.511192129627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46004.511192129627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46004.511192129627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46004.511192129627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46004.511192129627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46004.511192129627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46004.511192129627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46004.511192129627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46004.511192129627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46004.511192129627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46004.511192129627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46004.511192129627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46004.511192129627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46004.511192129627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46004.511192129627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46004.511192129627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46004.511192129627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46004.511192129627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46004.511192129627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46004.511192129627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46004.511192129627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46004.511192129627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46004.511192129627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46004.511192129627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46004.511192129627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46004.511192129627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46004.511192129627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46004.511192129627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46004.511192129627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46004.511192129627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46004.511192129627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46004.511192129627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46004.511192129627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46004.511192129627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46004.511192129627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46004.511192129627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46004.511192129627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46004.511192129627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46004.511192129627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46004.511192129627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46004.511192129627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46004.511192129627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46004.511192129627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46004.511192129627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46004.511192129627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46004.511192129627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46004.511192129627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46004.511192129627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46004.511192129627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46004.511192129627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46004.511192129627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46004.511192129627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46004.511192129627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46004.511192129627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46004.511192129627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46004.511192129627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46004.511192129627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46004.511192129627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46004.511192129627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46004.511192129627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46004.511192129627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46004.511192129627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46004.511192129627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46004.511192129627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46004.511192129627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46004.511192129627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46004.511192129627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46004.511192129627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46004.511192129627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46004.511192129627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46004.511192129627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46004.511192129627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46004.511192129627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46004.511192129627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46004.511192129627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46004.511192129627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46004.511192129627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46004.511192129627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46004.511192129627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46004.511192129627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46004.511192129627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46004.511192129627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46004.511192129627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46004.511192129627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46004.511192129627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46004.511192129627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46004.511192129627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46004.511192129627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46004.511192129627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46004.511192129627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46004.511192129627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46004.511192129627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46004.511192129627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46004.511192129627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46004.511192129627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46004.511192129627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46004.511192129627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46004.511192129627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46004.511192129627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46004.511192129627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46004.511192129627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46004.511192129627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46004.511192129627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46004.511192129627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46004.511192129627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46004.511192129627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46004.511192129627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46004.511192129627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46004.511192129627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46004.511192129627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46004.511192129627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46004.511192129627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46004.511192129627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46004.511192129627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46004.511192129627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46004.511192129627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46004.511192129627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46004.511192129627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46004.511192129627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46004.511192129627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46004.511192129627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46004.511192129627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46004.511192129627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46004.511192129627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46004.511192129627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46004.511192129627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46004.511192129627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46004.511192129627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46004.511192129627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46004.511192129627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46004.511192129627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46004.511192129627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46004.511192129627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46004.511192129627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46004.511192129627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46004.511192129627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46004.511192129627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46004.511192129627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46004.511192129627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46004.511192129627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46004.511192129627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46004.511192129627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46004.511192129627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46004.511192129627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46004.511192129627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46004.511192129627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46004.511192129627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46004.511192129627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46004.511192129627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46004.511192129627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46004.511192129627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46004.511192129627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46004.511192129627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46004.511192129627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46004.511192129627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46004.511192129627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46004.511192129627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46004.511192129627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46004.511192129627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46004.511192129627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46004.511192129627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46004.511192129627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46004.511192129627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46004.511192129627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46004.511192129627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46004.511192129627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46004.511192129627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46004.511192129627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46004.511192129627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46004.511192129627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46004.511192129627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46004.511192129627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46004.511192129627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46004.511192129627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46004.511192129627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46004.511192129627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46004.511192129627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46004.511192129627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46004.511192129627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46004.511192129627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46004.511192129627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46004.511192129627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46004.511192129627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46004.511192129627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46004.511192129627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46004.511192129627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46004.511192129627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46004.511192129627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46004.511192129627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46004.511192129627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46004.511192129627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46004.511192129627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46004.511192129627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46004.511192129627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46004.511192129627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46004.511192129627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46004.511192129627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46004.511192129627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46004.511192129627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46004.511192129627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46004.511192129627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46004.511192129627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46004.511192129627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46004.511192129627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46004.511192129627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46004.511192129627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46004.511192129627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46004.511192129627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46004.511192129627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46004.511192129627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46004.511192129627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46004.511192129627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46004.511192129627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46004.511192129627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46004.511192129627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46004.511192129627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46004.511192129627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46004.511192129627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46004.511192129627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46004.511192129627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46004.511192129627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46004.511192129627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46004.511192129627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46004.511192129627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46004.511192129627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46004.511192129627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46004.511192129627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46004.511192129627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46004.511192129627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46004.511192129627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46004.511192129627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46004.511192129627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46004.511192129627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46004.511192129627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46004.511192129627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46004.511192129627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46004.511192129627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46004.511192129627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46004.511192129627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46004.511192129627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46004.511192129627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46004.511192129627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46004.511192129627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46004.511192129627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46004.511192129627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46004.511192129627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46004.511192129627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46004.511192129627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46004.511192129627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46004.511192129627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46004.511192129627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46004.511192129627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46004.511192129627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46004.511192129627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46004.511192129627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46004.511192129627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46004.511192129627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46004.511192129627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46004.511192129627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46004.511192129627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46004.511192129627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46004.511192129627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46004.511192129627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46004.511192129627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46004.511192129627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46004.511192129627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46004.511192129627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46004.511192129627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46004.511192129627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46004.511192129627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46004.511192129627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46004.511192129627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46004.511192129627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46004.511192129627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46004.511192129627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46004.511192129627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46004.511192129627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46004.511192129627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46004.511192129627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46004.511192129627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46004.511192129627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46004.511192129627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46004.511192129627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46004.511192129627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46004.511192129627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46004.511192129627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46004.511192129627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46004.511192129627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46004.511192129627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46004.511192129627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46004.511192129627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46004.511192129627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46004.511192129627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46004.511192129627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46004.511192129627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46004.511192129627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46004.511192129627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46004.511192129627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46004.511192129627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46004.511192129627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46004.511192129627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46004.511192129627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46004.511192129627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46004.511192129627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46004.511192129627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46004.511192129627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46004.511192129627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46004.511192129627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46004.511192129627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46004.511192129627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46004.511192129627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46004.511192129627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46004.511192129627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46004.511192129627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46004.511192129627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46004.511192129627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46004.511192129627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46004.511192129627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46004.511192129627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46004.511192129627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46004.511192129627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46004.511192129627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46004.511192129627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46004.511192129627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46004.511192129627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46004.511192129627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46004.511192129627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46004.511192129627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46004.511192129627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46004.511192129627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46004.511192129627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46004.511192129627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46004.511192129627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46004.511192129627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46004.511192129627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46004.511192129627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46004.511192129627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46004.511192129627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46004.511192129627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46004.511192129627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46004.511192129627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46004.511192129627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46004.511192129627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46004.511192129627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46004.511192129627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46004.511192129627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46004.511192129627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46004.511192129627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46004.511192129627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46004.511192129627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46004.511192129627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46004.511192129627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46004.511192129627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46004.511192129627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46004.511192129627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46004.511192129627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46004.511192129627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46004.511192129627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46004.511192129627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46004.511192129627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46004.511192129627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46004.511192129627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46004.511192129627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46004.511192129627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46004.511192129627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46004.511192129627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46004.511192129627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46004.511192129627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46004.511192129627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46004.511192129627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46004.511192129627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46004.511192129627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46004.511192129627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46004.511192129627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46004.511192129627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46004.511192129627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46004.511192129627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46004.511192129627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46004.511192129627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46004.511192129627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46004.511192129627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46004.511192129627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46004.511192129627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46004.511192129627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46004.511192129627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46004.511192129627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46004.511192129627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46004.511192129627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46004.511192129627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46004.511192129627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46004.511192129627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46004.511192129627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46004.511192129627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46004.511192129627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46004.511192129627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46004.511192129627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46004.511192129627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46004.511192129627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46004.511192129627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46004.511192129627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46004.511192129627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46004.511192129627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46004.511192129627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46004.511192129627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46004.511192129627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46004.511192129627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46004.511192129627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46004.511192129627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46004.511192129627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46004.511192129627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46004.511192129627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46004.511192129627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46004.511192129627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46004.511192129627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46004.511192129627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46004.511192129627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46004.511192129627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46004.511192129627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46004.511192129627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46004.511192129627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46004.511192129627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46004.511192129627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46004.511192129627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46004.511192129627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46004.511192129627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46004.511192129627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46004.511192129627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46004.511192129627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46004.511192129627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46004.511192129627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46004.511192129627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46004.511192129627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46004.511192129627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46004.511192129627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46004.511192129627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46004.511192129627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46004.511192129627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46004.511192129627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46004.511192129627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46004.511192129627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46004.511192129627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46004.511192129627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46004.511192129627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46004.511192129627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46004.511192129627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46004.511192129627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46004.511192129627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46004.511192129627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46004.511192129627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46004.511192129627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46004.511192129627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46004.511192129627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46004.511192129627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46004.511192129627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46004.511192129627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46004.511192129627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46004.511192129627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46004.511192129627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46004.511192129627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46004.511192129627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46004.511192129627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46004.511192129627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46004.511192129627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46004.511192129627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46004.511192129627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46004.511192129627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46004.511192129627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46004.511192129627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46004.511192129627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46004.511192129627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46004.511192129627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46004.511192129627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46004.511192129627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46004.511192129627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46004.511192129627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46004.511192129627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46004.511192129627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46004.511192129627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46004.511192129627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46004.511192129627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46004.511192129627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46004.511192129627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46004.511192129627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46004.511192129627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46004.511192129627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46004.511192129627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46004.511192129627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46004.511192129627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46004.511192129627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46004.511192129627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46004.511192129627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46004.511192129627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46004.511192129627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46004.511192129627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46004.511192129627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46004.511192129627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46004.511192129627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46004.511192129627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46004.511192129627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46004.511192129627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46004.511192129627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46004.511192129627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46004.511192129627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46004.511192129627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46004.511192129627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46004.511192129627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46004.511192129627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46004.511192129627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46004.511192129627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46004.511192129627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46004.511192129627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46004.511192129627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46004.511192129627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46004.511192129627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46004.511192129627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46004.511192129627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46004.511192129627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46004.511192129627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46004.511192129627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46004.511192129627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46004.511192129627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46004.511192129627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46004.511192129627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46004.511192129627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46004.511192129627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46004.511192129627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46004.511192129627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46004.511192129627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46004.511192129627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46004.511192129627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46004.511192129627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46004.511192129627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46004.511192129627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46004.511192129627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46004.511192129627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46004.511192129627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46004.511192129627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46004.511192129627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46004.511192129627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46004.511192129627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46004.511192129627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46004.511192129627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46004.511192129627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46004.511192129627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46004.511192129627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46004.511192129627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46004.511192129627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46004.511192129627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46004.511192129627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46004.511192129627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46004.511192129627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46004.511192129627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46004.511192129627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46004.511192129627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46004.511192129627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46004.511192129627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46004.511192129627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46004.511192129627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46004.511192129627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46004.511192129627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46004.511192129627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46004.511192129627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46004.511192129627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46004.511192129627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46004.511192129627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46004.511192129627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46004.511192129627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46004.511192129627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46004.511192129627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46004.511192129627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46004.511192129627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46004.511192129627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46004.511192129627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46004.511192129627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46004.511192129627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46004.511192129627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46004.511192129627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46004.511192129627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46004.511192129627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46004.511192129627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46004.511192129627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46004.511192129627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46004.511192129627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46004.511192129627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46004.511192129627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46004.511192129627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46004.511192129627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46004.511192129627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46004.511192129627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46004.511192129627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46004.511192129627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46004.511192129627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46004.511192129627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46004.511192129627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46004.511192129627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46004.511192129627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46004.511192129627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46004.511192129627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46004.511192129627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46004.511192129627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46004.511192129627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46004.511192129627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46004.511192129627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46004.511192129627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46004.511192129627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46004.511192129627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46004.511192129627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46004.511192129627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46004.511192129627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46004.511192129627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46004.511192129627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46004.511192129627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46004.511192129627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46004.511192129627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46004.511192129627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46004.511192129627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46004.511192129627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46004.511192129627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46004.511192129627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46004.511192129627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46004.511192129627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46004.511192129627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46004.511192129627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46004.511192129627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46004.511192129627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46004.511192129627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46004.511192129627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46004.511192129627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46004.511192129627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46004.511192129627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46004.511192129627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46004.511192129627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46004.511192129627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46004.511192129627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46004.511192129627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46004.511192129627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46004.511192129627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46004.511192129627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46004.511192129627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46004.511192129627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46004.511192129627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46004.511192129627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46004.511192129627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46004.511192129627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46004.511192129627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46004.511192129627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46004.511192129627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46004.511192129627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46004.511192129627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46004.511192129627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46004.511192129627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46004.511192129627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46004.511192129627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46004.511192129627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46004.511192129627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46004.511192129627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46004.511192129627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46004.511192129627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46004.511192129627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46004.511192129627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46004.511192129627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46004.511192129627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46004.511192129627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46004.511192129627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46004.511192129627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46004.511192129627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46004.511192129627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46004.511192129627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46004.511192129627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46004.511192129627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46004.511192129627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46004.511192129627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46004.511192129627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46004.511192129627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46004.511192129627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46004.511192129627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46004.511192129627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46004.511192129627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46004.511192129627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46004.511192129627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46004.511192129627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46004.511192129627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46004.511192129627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46004.511192129627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46004.511192129627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46004.511192129627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46004.511192129627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46004.511192129627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46004.511192129627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46004.511192129627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46004.511192129627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46004.511192129627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46004.511192129627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46004.511192129627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46004.511192129627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46004.511192129627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46004.511192129627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46004.511192129627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46004.511192129627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46004.511192129627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46004.511192129627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46004.511192129627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46004.511192129627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46004.511192129627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46004.511192129627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46004.511192129627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46004.511192129627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46004.511192129627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46004.511192129627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46004.511192129627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46004.511192129627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46004.511192129627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46004.511192129627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46004.511192129627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46004.511192129627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46004.511192129627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46004.511192129627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46004.511192129627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46004.511192129627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46004.511192129627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46004.511192129627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46004.511192129627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46004.511192129627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46004.511192129627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46004.511192129627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46004.511192129627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46004.511192129627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46004.511192129627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46004.511192129627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46004.511192129627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46004.511192129627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46004.511192129627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46004.511192129627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46004.511192129627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46004.511192129627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46004.511192129627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46004.511192129627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46004.511192129627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46004.511192129627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46004.511192129627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46004.511192129627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46004.511192129627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301.03047453703039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5.7170486111062928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46004.511192129627</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6.1145833329646848E-2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3.8692129623086657E-2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1.6817129624541849E-2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46004.511192129627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46004.511192129627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46004.511192129627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46004.511192129627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46004.511192129627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46004.511192129627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46004.511192129627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46004.511192129627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46004.511192129627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46004.511192129627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46004.511192129627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46004.511192129627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46004.511192129627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46004.511192129627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46004.511192129627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46004.511192129627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46004.511192129627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46004.511192129627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46004.511192129627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46004.511192129627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46004.511192129627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46004.511192129627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46004.511192129627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46004.511192129627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46004.511192129627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46004.511192129627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46004.511192129627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46004.511192129627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46004.511192129627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46004.511192129627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46004.511192129627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46004.511192129627</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E10" sqref="E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112.67913194443827</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78.322314814809943</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55.850081018514175</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23.13789351851301</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7.403703703697829</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2.3916782407395658</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99">
        <v>1</v>
      </c>
      <c r="D8" s="151" t="s">
        <v>35228</v>
      </c>
      <c r="E8" s="99" t="s">
        <v>39106</v>
      </c>
      <c r="F8" s="152">
        <v>46004.472986111112</v>
      </c>
      <c r="G8" s="153">
        <f t="shared" ref="G8:G49" ca="1" si="3">IFERROR(NOW()-F8,"")</f>
        <v>3.8206018514756579E-2</v>
      </c>
      <c r="H8" s="152">
        <v>46004.466736111113</v>
      </c>
      <c r="I8" s="37" t="str">
        <f>IFERROR(VLOOKUP(D8,[1]DB!A:F,6,0),"")</f>
        <v>Generator-SG</v>
      </c>
      <c r="J8" s="37" t="str">
        <f>IFERROR(VLOOKUP(D8,[1]DB!A:G,7,0),"")</f>
        <v>Dead</v>
      </c>
      <c r="K8" s="151" t="s">
        <v>39148</v>
      </c>
      <c r="L8" s="151" t="str">
        <f>IFERROR(VLOOKUP(D8,[1]DB!A:I,9,0),"")</f>
        <v>Latis</v>
      </c>
      <c r="M8" s="151"/>
    </row>
    <row r="9" spans="1:13">
      <c r="A9" s="151" t="s">
        <v>39149</v>
      </c>
      <c r="B9" s="37" t="str">
        <f>IFERROR(VLOOKUP(D9,[1]DB!A:K,11,0),"")</f>
        <v>R5</v>
      </c>
      <c r="C9" s="151">
        <v>4</v>
      </c>
      <c r="D9" s="102" t="s">
        <v>38218</v>
      </c>
      <c r="E9" s="99" t="s">
        <v>39106</v>
      </c>
      <c r="F9" s="152">
        <v>46004.477141203701</v>
      </c>
      <c r="G9" s="153">
        <f t="shared" ca="1" si="3"/>
        <v>3.4050925925839692E-2</v>
      </c>
      <c r="H9" s="152">
        <v>46004.466724537036</v>
      </c>
      <c r="I9" s="37" t="str">
        <f>IFERROR(VLOOKUP(D9,[1]DB!A:F,6,0),"")</f>
        <v>SCECO</v>
      </c>
      <c r="J9" s="37" t="str">
        <f>IFERROR(VLOOKUP(D9,[1]DB!A:G,7,0),"")</f>
        <v>Haj Removal</v>
      </c>
      <c r="K9" s="151" t="s">
        <v>39150</v>
      </c>
      <c r="L9" s="151" t="str">
        <f>IFERROR(VLOOKUP(D9,[1]DB!A:I,9,0),"")</f>
        <v>Latis</v>
      </c>
      <c r="M9" s="151"/>
    </row>
    <row r="10" spans="1:13">
      <c r="A10" s="151"/>
      <c r="B10" s="151" t="str">
        <f>IFERROR(VLOOKUP(D10,[1]DB!A:K,11,0),"")</f>
        <v/>
      </c>
      <c r="C10" s="151"/>
      <c r="D10" s="151"/>
      <c r="E10" s="151"/>
      <c r="F10" s="152"/>
      <c r="G10" s="153">
        <f t="shared" ca="1" si="3"/>
        <v>46004.511192129627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46004.511192129627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46004.511192129627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46004.511192129627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46004.511192129627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46004.511192129627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46004.511192129627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46004.511192129627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46004.511192129627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46004.511192129627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46004.511192129627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46004.511192129627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46004.511192129627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46004.511192129627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46004.511192129627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46004.511192129627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46004.511192129627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46004.511192129627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46004.511192129627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46004.511192129627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46004.511192129627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46004.511192129627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46004.511192129627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46004.511192129627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46004.511192129627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46004.511192129627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46004.511192129627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46004.511192129627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46004.511192129627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46004.511192129627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46004.511192129627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46004.511192129627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46004.511192129627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46004.511192129627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46004.511192129627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46004.511192129627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46004.511192129627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46004.511192129627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46004.511192129627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46004.511192129627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ref="G50:G56" ca="1" si="4">IFERROR(NOW()-F50,"")</f>
        <v>46004.511192129627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46004.511192129627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46004.511192129627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46004.511192129627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46004.511192129627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46004.511192129627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46004.511192129627</v>
      </c>
      <c r="H56" s="152"/>
      <c r="I56" s="151" t="str">
        <f>IFERROR(VLOOKUP(D56,[1]DB!A:F,6,0),"")</f>
        <v/>
      </c>
      <c r="J56" s="151" t="str">
        <f>IFERROR(VLOOKUP(D56,[1]DB!A:G,7,0),"")</f>
        <v/>
      </c>
      <c r="K56" s="151"/>
      <c r="L56" s="151" t="str">
        <f>IFERROR(VLOOKUP(D56,[1]DB!A:I,9,0),"")</f>
        <v/>
      </c>
      <c r="M56" s="151"/>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57" t="s">
        <v>5400</v>
      </c>
      <c r="C2" s="158">
        <v>1</v>
      </c>
      <c r="D2" s="157" t="s">
        <v>30983</v>
      </c>
      <c r="E2" s="159" t="s">
        <v>39106</v>
      </c>
      <c r="F2" s="160">
        <v>46004.146354166667</v>
      </c>
      <c r="G2" s="161">
        <v>0.20978009259259259</v>
      </c>
      <c r="H2" s="160">
        <v>46004.504236111112</v>
      </c>
      <c r="I2" s="157" t="s">
        <v>22</v>
      </c>
      <c r="J2" s="157" t="s">
        <v>65</v>
      </c>
      <c r="K2" s="162" t="s">
        <v>39152</v>
      </c>
      <c r="L2" s="163" t="s">
        <v>8215</v>
      </c>
    </row>
    <row r="3" spans="1:16382" ht="31.5" customHeight="1">
      <c r="A3" s="113"/>
      <c r="B3" s="114" t="str">
        <f>IFERROR(VLOOKUP(D3,DB!A:K,11,0),"")</f>
        <v/>
      </c>
      <c r="C3" s="115"/>
      <c r="D3" s="114"/>
      <c r="E3" s="136"/>
      <c r="F3" s="116"/>
      <c r="G3" s="72">
        <f t="shared" ref="G3:G36" ca="1" si="0">IFERROR(NOW()-F3,"-")</f>
        <v>46004.511192129627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46004.511192129627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46004.511192129627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46004.511192129627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46004.511192129627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46004.511192129627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46004.511192129627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46004.511192129627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46004.511192129627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46004.511192129627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46004.511192129627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46004.511192129627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46004.511192129627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46004.511192129627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46004.511192129627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46004.511192129627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46004.511192129627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46004.511192129627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46004.511192129627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46004.511192129627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46004.511192129627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46004.511192129627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46004.511192129627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46004.511192129627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46004.511192129627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46004.511192129627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46004.511192129627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46004.511192129627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46004.511192129627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46004.511192129627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46004.511192129627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46004.511192129627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46004.511192129627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46004.511192129627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46004.511192129627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46004.511192129627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46004.511192129627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46004.511192129627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46004.511192129627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46004.511192129627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46004.511192129627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46004.511192129627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46004.511192129627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46004.511192129627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46004.511192129627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46004.511192129627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46004.511192129627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46004.511192129627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46004.511192129627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46004.511192129627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46004.511192129627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46004.511192129627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46004.511192129627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46004.511192129627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46004.511192129627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46004.511192129627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46004.511192129627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46004.511192129627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46004.511192129627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46004.511192129627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46004.511192129627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46004.511192129627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46004.511192129627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46004.511192129627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46004.511192129627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46004.511192129627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46004.511192129627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46004.511192129627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46004.511192129627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46004.511192129627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46004.511192129627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46004.511192129627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46004.511192129627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46004.511192129627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46004.511192129627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46004.511192129627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46004.511192129627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46004.511192129627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46004.511192129627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46004.511192129627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46004.511192129627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46004.511192129627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46004.511192129627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46004.511192129627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46004.511192129627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46004.511192129627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46004.511192129627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46004.511192129627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46004.511192129627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46004.511192129627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46004.511192129627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46004.511192129627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46004.511192129627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46004.511192129627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46004.511192129627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46004.511192129627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46004.511192129627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46004.511192129627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46004.511192129627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46004.511192129627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46004.511192129627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46004.511192129627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46004.511192129627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46004.511192129627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46004.511192129627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46004.511192129627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46004.511192129627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46004.511192129627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46004.511192129627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46004.511192129627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46004.511192129627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46004.511192129627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46004.511192129627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46004.511192129627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46004.511192129627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46004.511192129627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46004.511192129627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46004.511192129627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46004.511192129627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46004.511192129627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46004.511192129627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46004.511192129627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46004.511192129627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46004.511192129627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46004.511192129627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46004.511192129627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46004.511192129627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46004.511192129627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46004.511192129627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46004.511192129627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46004.511192129627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46004.511192129627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46004.511192129627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46004.511192129627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46004.511192129627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46004.511192129627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46004.511192129627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46004.511192129627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46004.511192129627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46004.511192129627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46004.511192129627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46004.511192129627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46004.511192129627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46004.511192129627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46004.511192129627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46004.511192129627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46004.511192129627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46004.511192129627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46004.511192129627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46004.511192129627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46004.511192129627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46004.511192129627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46004.511192129627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46004.511192129627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46004.511192129627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46004.511192129627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46004.511192129627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46004.511192129627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46004.511192129627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46004.511192129627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46004.511192129627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46004.511192129627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46004.511192129627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46004.511192129627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46004.511192129627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46004.511192129627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46004.511192129627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46004.511192129627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46004.511192129627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46004.511192129627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46004.511192129627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46004.511192129627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46004.511192129627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46004.511192129627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46004.511192129627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46004.511192129627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46004.511192129627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46004.511192129627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46004.511192129627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46004.511192129627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46004.511192129627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46004.511192129627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46004.511192129627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46004.511192129627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46004.511192129627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46004.511192129627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46004.511192129627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46004.511192129627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46004.511192129627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46004.511192129627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46004.511192129627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46004.511192129627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46004.511192129627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46004.511192129627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46004.511192129627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46004.511192129627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46004.511192129627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46004.511192129627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46004.511192129627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46004.511192129627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46004.511192129627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46004.511192129627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46004.511192129627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46004.511192129627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46004.511192129627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46004.511192129627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46004.511192129627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46004.511192129627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46004.511192129627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46004.511192129627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46004.511192129627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46004.511192129627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46004.511192129627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46004.511192129627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46004.511192129627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46004.511192129627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46004.511192129627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46004.511192129627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46004.511192129627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46004.511192129627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46004.511192129627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46004.511192129627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46004.511192129627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46004.511192129627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46004.511192129627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46004.511192129627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46004.511192129627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46004.511192129627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46004.511192129627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46004.511192129627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46004.511192129627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46004.511192129627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46004.511192129627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46004.511192129627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46004.511192129627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46004.511192129627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46004.511192129627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46004.511192129627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46004.511192129627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46004.511192129627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46004.511192129627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46004.511192129627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46004.511192129627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46004.511192129627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46004.511192129627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46004.511192129627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46004.511192129627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46004.511192129627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46004.511192129627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46004.511192129627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46004.511192129627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46004.511192129627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46004.511192129627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46004.511192129627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46004.511192129627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46004.511192129627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46004.511192129627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46004.511192129627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46004.511192129627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46004.511192129627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46004.511192129627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46004.511192129627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46004.511192129627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46004.511192129627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46004.511192129627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46004.511192129627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46004.511192129627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46004.511192129627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46004.511192129627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46004.511192129627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46004.511192129627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46004.511192129627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46004.511192129627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46004.511192129627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46004.511192129627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46004.511192129627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46004.511192129627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46004.511192129627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46004.511192129627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46004.511192129627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46004.511192129627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46004.511192129627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46004.511192129627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46004.511192129627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46004.511192129627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46004.511192129627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46004.511192129627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46004.511192129627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46004.511192129627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46004.511192129627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46004.511192129627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46004.511192129627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46004.511192129627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46004.511192129627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46004.511192129627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46004.511192129627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46004.511192129627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46004.511192129627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46004.511192129627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46004.511192129627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46004.511192129627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46004.511192129627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46004.511192129627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46004.511192129627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46004.511192129627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46004.511192129627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46004.511192129627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46004.511192129627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46004.511192129627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46004.511192129627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46004.511192129627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46004.511192129627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46004.511192129627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46004.511192129627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46004.511192129627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46004.511192129627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46004.511192129627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46004.511192129627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46004.511192129627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46004.511192129627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46004.511192129627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46004.511192129627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46004.511192129627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46004.511192129627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46004.511192129627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46004.511192129627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46004.511192129627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46004.511192129627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46004.511192129627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46004.511192129627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46004.511192129627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46004.511192129627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46004.511192129627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46004.511192129627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46004.511192129627</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46004.511192129627</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