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29" documentId="120_S{2AC9BD13-BADA-5192-A53E-5A8FF88502F6}" xr6:coauthVersionLast="47" xr6:coauthVersionMax="47" xr10:uidLastSave="{C243701C-0AF2-41C6-A82F-2E38E4F07E5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<sst xmlns="http://schemas.openxmlformats.org/spreadsheetml/2006/main" count="180291" uniqueCount="39129">
  <si>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</si>
  <si>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</si>
  <si>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</si>
  <si>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</si>
  <si>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</si>
  <si>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</si>
  <si>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</si>
  <si>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</si>
  <si>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</si>
  <si>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</si>
  <si>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</si>
  <si>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</si>
  <si>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</si>
  <si>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</si>
  <si>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</si>
  <si>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</si>
  <si>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</si>
  <si>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</si>
  <si>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</si>
  <si>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</si>
  <si>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</si>
  <si>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</si>
  <si>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</si>
  <si>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</si>
  <si>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</si>
  <si>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</si>
  <si>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</si>
  <si>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</si>
  <si>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</si>
  <si>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</si>
  <si>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</si>
  <si>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</si>
  <si>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</si>
  <si>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</si>
  <si>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</si>
  <si>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</si>
  <si>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</si>
  <si>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</si>
  <si>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</si>
  <si>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</si>
  <si>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</si>
  <si>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</si>
  <si>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</si>
  <si>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</si>
  <si>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</si>
  <si>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</si>
  <si>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</si>
  <si>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</si>
  <si>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</si>
  <si>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</si>
  <si>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</si>
  <si>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</si>
  <si>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</si>
  <si>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</si>
  <si>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</si>
  <si>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</si>
  <si>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</si>
  <si>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</si>
  <si>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</si>
  <si>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</si>
  <si>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</si>
  <si>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</si>
  <si>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</si>
  <si>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</si>
  <si>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</si>
  <si>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</si>
  <si>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</si>
  <si>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</si>
  <si>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</si>
  <si>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</si>
  <si>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</si>
  <si>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</si>
  <si>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</si>
  <si>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</si>
  <si>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</si>
  <si>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</si>
  <si>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</si>
  <si>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</si>
  <si>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</si>
  <si>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</si>
  <si>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</si>
  <si>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</si>
  <si>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</si>
  <si>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</si>
  <si>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</si>
  <si>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</si>
  <si>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</si>
  <si>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</si>
  <si>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</si>
  <si>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</si>
  <si>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</si>
  <si>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</si>
  <si>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</si>
  <si>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</si>
  <si>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</si>
  <si>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</si>
  <si>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</si>
  <si>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</si>
  <si>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</si>
  <si>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</si>
  <si>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</si>
  <si>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</si>
  <si>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</si>
  <si>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</si>
  <si>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</si>
  <si>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</si>
  <si>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</si>
  <si>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</si>
  <si>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</si>
  <si>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</si>
  <si>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</si>
  <si>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</si>
  <si>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</si>
  <si>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</si>
  <si>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</si>
  <si>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</si>
  <si>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</si>
  <si>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</si>
  <si>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</si>
  <si>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</si>
  <si>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</si>
  <si>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</si>
  <si>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</si>
  <si>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</si>
  <si>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</si>
  <si>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</si>
  <si>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</si>
  <si>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</si>
  <si>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</si>
  <si>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</si>
  <si>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</si>
  <si>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</si>
  <si>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</si>
  <si>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</si>
  <si>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</si>
  <si>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</si>
  <si>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</si>
  <si>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</si>
  <si>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</si>
  <si>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</si>
  <si>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</si>
  <si>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</si>
  <si>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</si>
  <si>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</si>
  <si>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</si>
  <si>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</si>
  <si>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</si>
  <si>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</si>
  <si>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</si>
  <si>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</si>
  <si>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</si>
  <si>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</si>
  <si>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</si>
  <si>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</si>
  <si>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</si>
  <si>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</si>
  <si>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</si>
  <si>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</si>
  <si>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</si>
  <si>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</si>
  <si>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</si>
  <si>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</si>
  <si>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</si>
  <si>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</si>
  <si>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</si>
  <si>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</si>
  <si>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</si>
  <si>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</si>
  <si>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</si>
  <si>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</si>
  <si>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</si>
  <si>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</si>
  <si>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</si>
  <si>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</si>
  <si>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</si>
  <si>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</si>
  <si>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</si>
  <si>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</si>
  <si>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</si>
  <si>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</si>
  <si>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</si>
  <si>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</si>
  <si>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</si>
  <si>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</si>
  <si>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</si>
  <si>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</si>
  <si>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</si>
  <si>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</si>
  <si>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</si>
  <si>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</si>
  <si>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</si>
  <si>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</si>
  <si>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</si>
  <si>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</si>
  <si>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</si>
  <si>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</si>
  <si>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</si>
  <si>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</si>
  <si>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</si>
  <si>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</si>
  <si>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</si>
  <si>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</si>
  <si>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</si>
  <si>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</si>
  <si>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</si>
  <si>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</si>
  <si>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</si>
  <si>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</si>
  <si>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</si>
  <si>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</si>
  <si>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</si>
  <si>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</si>
  <si>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</si>
  <si>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</si>
  <si>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</si>
  <si>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</si>
  <si>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</si>
  <si>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</si>
  <si>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</si>
  <si>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</si>
  <si>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</si>
  <si>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</si>
  <si>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</si>
  <si>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</si>
  <si>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</si>
  <si>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</si>
  <si>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</si>
  <si>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</si>
  <si>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</si>
  <si>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</si>
  <si>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</si>
  <si>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</si>
  <si>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</si>
  <si>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</si>
  <si>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</si>
  <si>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</si>
  <si>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</si>
  <si>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</si>
  <si>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</si>
  <si>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</si>
  <si>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</si>
  <si>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</si>
  <si>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</si>
  <si>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</si>
  <si>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</si>
  <si>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</si>
  <si>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</si>
  <si>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</si>
  <si>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</si>
  <si>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</si>
  <si>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</si>
  <si>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</si>
  <si>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</si>
  <si>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</si>
  <si>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</si>
  <si>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</si>
  <si>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</si>
  <si>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</si>
  <si>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</si>
  <si>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</si>
  <si>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</si>
  <si>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</si>
  <si>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</si>
  <si>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</si>
  <si>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</si>
  <si>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</si>
  <si>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</si>
  <si>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</si>
  <si>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</si>
  <si>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</si>
  <si>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</si>
  <si>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</si>
  <si>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</si>
  <si>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</si>
  <si>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</si>
  <si>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</si>
  <si>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</si>
  <si>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</si>
  <si>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</si>
  <si>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</si>
  <si>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</si>
  <si>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</si>
  <si>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</si>
  <si>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</si>
  <si>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</si>
  <si>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</si>
  <si>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</si>
  <si>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</si>
  <si>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</si>
  <si>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</si>
  <si>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</si>
  <si>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</si>
  <si>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</si>
  <si>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</si>
  <si>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</si>
  <si>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</si>
  <si>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</si>
  <si>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</si>
  <si>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</si>
  <si>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</si>
  <si>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</si>
  <si>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</si>
  <si>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</si>
  <si>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</si>
  <si>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</si>
  <si>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</si>
  <si>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</si>
  <si>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</si>
  <si>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</si>
  <si>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</si>
  <si>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</si>
  <si>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</si>
  <si>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</si>
  <si>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</si>
  <si>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</si>
  <si>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</si>
  <si>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</si>
  <si>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</si>
  <si>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</si>
  <si>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</si>
  <si>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</si>
  <si>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</si>
  <si>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</si>
  <si>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</si>
  <si>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</si>
  <si>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</si>
  <si>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</si>
  <si>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</si>
  <si>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</si>
  <si>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</si>
  <si>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</si>
  <si>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</si>
  <si>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</si>
  <si>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</si>
  <si>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</si>
  <si>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</si>
  <si>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</si>
  <si>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</si>
  <si>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</si>
  <si>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</si>
  <si>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</si>
  <si>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</si>
  <si>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</si>
  <si>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</si>
  <si>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</si>
  <si>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</si>
  <si>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</si>
  <si>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</si>
  <si>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</si>
  <si>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</si>
  <si>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</si>
  <si>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</si>
  <si>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</si>
  <si>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</si>
  <si>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</si>
  <si>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</si>
  <si>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</si>
  <si>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</si>
  <si>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</si>
  <si>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</si>
  <si>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</si>
  <si>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</si>
  <si>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</si>
  <si>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</si>
  <si>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</si>
  <si>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</si>
  <si>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</si>
  <si>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</si>
  <si>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</si>
  <si>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</si>
  <si>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</si>
  <si>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</si>
  <si>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</si>
  <si>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</si>
  <si>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</si>
  <si>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</si>
  <si>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</si>
  <si>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</si>
  <si>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</si>
  <si>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</si>
  <si>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</si>
  <si>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</si>
  <si>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</si>
  <si>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</si>
  <si>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</si>
  <si>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</si>
  <si>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</si>
  <si>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</si>
  <si>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</si>
  <si>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</si>
  <si>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</si>
  <si>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</si>
  <si>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</si>
  <si>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</si>
  <si>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</si>
  <si>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</si>
  <si>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</si>
  <si>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</si>
  <si>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</si>
  <si>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</si>
  <si>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</si>
  <si>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</si>
  <si>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</si>
  <si>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</si>
  <si>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</si>
  <si>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</si>
  <si>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</si>
  <si>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</si>
  <si>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</si>
  <si>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</si>
  <si>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</si>
  <si>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</si>
  <si>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</si>
  <si>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</si>
  <si>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</si>
  <si>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</si>
  <si>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</si>
  <si>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</si>
  <si>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</si>
  <si>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</si>
  <si>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</si>
  <si>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</si>
  <si>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</si>
  <si>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</si>
  <si>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</si>
  <si>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</si>
  <si>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</si>
  <si>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</si>
  <si>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</si>
  <si>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</si>
  <si>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</si>
  <si>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</si>
  <si>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</si>
  <si>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</si>
  <si>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</si>
  <si>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</si>
  <si>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</si>
  <si>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</si>
  <si>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</si>
  <si>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</si>
  <si>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</si>
  <si>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</si>
  <si>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</si>
  <si>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</si>
  <si>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</si>
  <si>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</si>
  <si>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</si>
  <si>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</si>
  <si>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</si>
  <si>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</si>
  <si>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</si>
  <si>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</si>
  <si>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</si>
  <si>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</si>
  <si>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</si>
  <si>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</si>
  <si>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</si>
  <si>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</si>
  <si>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</si>
  <si>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</si>
  <si>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</si>
  <si>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</si>
  <si>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</si>
  <si>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</si>
  <si>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</si>
  <si>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</si>
  <si>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</si>
  <si>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</si>
  <si>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</si>
  <si>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</si>
  <si>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</si>
  <si>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</si>
  <si>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</si>
  <si>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</si>
  <si>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</si>
  <si>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</si>
  <si>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</si>
  <si>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</si>
  <si>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</si>
  <si>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</si>
  <si>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</si>
  <si>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</si>
  <si>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</si>
  <si>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</si>
  <si>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</si>
  <si>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</si>
  <si>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</si>
  <si>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</si>
  <si>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</si>
  <si>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</si>
  <si>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</si>
  <si>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</si>
  <si>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</si>
  <si>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</si>
  <si>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</si>
  <si>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</si>
  <si>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</si>
  <si>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</si>
  <si>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</si>
  <si>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</si>
  <si>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</si>
  <si>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</si>
  <si>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</si>
  <si>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</si>
  <si>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</si>
  <si>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</si>
  <si>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</si>
  <si>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</si>
  <si>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</si>
  <si>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</si>
  <si>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</si>
  <si>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</si>
  <si>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</si>
  <si>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</si>
  <si>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</si>
  <si>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</si>
  <si>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</si>
  <si>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</si>
  <si>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</si>
  <si>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</si>
  <si>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</si>
  <si>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</si>
  <si>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</si>
  <si>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</si>
  <si>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</si>
  <si>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</si>
  <si>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</si>
  <si>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</si>
  <si>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</si>
  <si>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</si>
  <si>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</si>
  <si>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</si>
  <si>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</si>
  <si>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</si>
  <si>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</si>
  <si>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</si>
  <si>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</si>
  <si>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</si>
  <si>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</si>
  <si>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</si>
  <si>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</si>
  <si>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</si>
  <si>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</si>
  <si>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</si>
  <si>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</si>
  <si>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</si>
  <si>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</si>
  <si>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</si>
  <si>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</si>
  <si>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</si>
  <si>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</si>
  <si>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</si>
  <si>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</si>
  <si>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</si>
  <si>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</si>
  <si>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</si>
  <si>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</si>
  <si>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</si>
  <si>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</si>
  <si>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</si>
  <si>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</si>
  <si>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</si>
  <si>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</si>
  <si>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</si>
  <si>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</si>
  <si>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</si>
  <si>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</si>
  <si>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</si>
  <si>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</si>
  <si>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</si>
  <si>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</si>
  <si>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</si>
  <si>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</si>
  <si>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</si>
  <si>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</si>
  <si>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</si>
  <si>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</si>
  <si>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</si>
  <si>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</si>
  <si>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</si>
  <si>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</si>
  <si>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</si>
  <si>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</si>
  <si>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</si>
  <si>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</si>
  <si>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</si>
  <si>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</si>
  <si>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</si>
  <si>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</si>
  <si>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</si>
  <si>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</si>
  <si>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</si>
  <si>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</si>
  <si>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</si>
  <si>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</si>
  <si>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</si>
  <si>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</si>
  <si>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</si>
  <si>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</si>
  <si>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</si>
  <si>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</si>
  <si>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</si>
  <si>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</si>
  <si>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</si>
  <si>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</si>
  <si>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</si>
  <si>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</si>
  <si>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</si>
  <si>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</si>
  <si>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</si>
  <si>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</si>
  <si>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</si>
  <si>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</si>
  <si>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</si>
  <si>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</si>
  <si>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</si>
  <si>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</si>
  <si>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</si>
  <si>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</si>
  <si>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</si>
  <si>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</si>
  <si>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</si>
  <si>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</si>
  <si>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</si>
  <si>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</si>
  <si>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</si>
  <si>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</si>
  <si>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</si>
  <si>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</si>
  <si>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</si>
  <si>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</si>
  <si>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</si>
  <si>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</si>
  <si>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</si>
  <si>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</si>
  <si>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</si>
  <si>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</si>
  <si>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</si>
  <si>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</si>
  <si>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</si>
  <si>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</si>
  <si>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</si>
  <si>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</si>
  <si>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</si>
  <si>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</si>
  <si>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</si>
  <si>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</si>
  <si>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</si>
  <si>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</si>
  <si>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</si>
  <si>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</si>
  <si>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</si>
  <si>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</si>
  <si>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</si>
  <si>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</si>
  <si>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</si>
  <si>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</si>
  <si>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</si>
  <si>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</si>
  <si>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</si>
  <si>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</si>
  <si>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</si>
  <si>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</si>
  <si>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</si>
  <si>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</si>
  <si>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</si>
  <si>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</si>
  <si>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</si>
  <si>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</si>
  <si>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</si>
  <si>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</si>
  <si>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</si>
  <si>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</si>
  <si>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</si>
  <si>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</si>
  <si>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</si>
  <si>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</si>
  <si>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</si>
  <si>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</si>
  <si>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</si>
  <si>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</si>
  <si>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</si>
  <si>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</si>
  <si>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</si>
  <si>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</si>
  <si>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</si>
  <si>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</si>
  <si>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</si>
  <si>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</si>
  <si>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</si>
  <si>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</si>
  <si>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</si>
  <si>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</si>
  <si>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</si>
  <si>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</si>
  <si>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</si>
  <si>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</si>
  <si>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</si>
  <si>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</si>
  <si>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</si>
  <si>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</si>
  <si>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</si>
  <si>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</si>
  <si>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</si>
  <si>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</si>
  <si>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</si>
  <si>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</si>
  <si>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</si>
  <si>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</si>
  <si>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</si>
  <si>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</si>
  <si>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</si>
  <si>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</si>
  <si>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</si>
  <si>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</si>
  <si>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</si>
  <si>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</si>
  <si>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</si>
  <si>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</si>
  <si>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</si>
  <si>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</si>
  <si>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</si>
  <si>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</si>
  <si>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</si>
  <si>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</si>
  <si>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</si>
  <si>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</si>
  <si>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</si>
  <si>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</si>
  <si>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</si>
  <si>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</si>
  <si>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</si>
  <si>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</si>
  <si>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</si>
  <si>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</si>
  <si>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</si>
  <si>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</si>
  <si>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</si>
  <si>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</si>
  <si>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</si>
  <si>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</si>
  <si>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</si>
  <si>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</si>
  <si>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</si>
  <si>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</si>
  <si>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</si>
  <si>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</si>
  <si>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</si>
  <si>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</si>
  <si>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</si>
  <si>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</si>
  <si>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</si>
  <si>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</si>
  <si>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</si>
  <si>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</si>
  <si>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</si>
  <si>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</si>
  <si>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</si>
  <si>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</si>
  <si>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</si>
  <si>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</si>
  <si>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</si>
  <si>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</si>
  <si>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</si>
  <si>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</si>
  <si>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</si>
  <si>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</si>
  <si>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</si>
  <si>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</si>
  <si>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</si>
  <si>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</si>
  <si>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</si>
  <si>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</si>
  <si>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</si>
  <si>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</si>
  <si>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</si>
  <si>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</si>
  <si>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</si>
  <si>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</si>
  <si>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</si>
  <si>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</si>
  <si>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</si>
  <si>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</si>
  <si>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</si>
  <si>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</si>
  <si>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</si>
  <si>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</si>
  <si>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</si>
  <si>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</si>
  <si>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</si>
  <si>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</si>
  <si>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</si>
  <si>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</si>
  <si>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</si>
  <si>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</si>
  <si>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</si>
  <si>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</si>
  <si>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</si>
  <si>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</si>
  <si>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</si>
  <si>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</si>
  <si>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</si>
  <si>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</si>
  <si>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</si>
  <si>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</si>
  <si>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</si>
  <si>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</si>
  <si>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</si>
  <si>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</si>
  <si>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</si>
  <si>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</si>
  <si>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</si>
  <si>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</si>
  <si>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</si>
  <si>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</si>
  <si>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</si>
  <si>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</si>
  <si>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</si>
  <si>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</si>
  <si>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</si>
  <si>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</si>
  <si>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</si>
  <si>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</si>
  <si>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</si>
  <si>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</si>
  <si>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</si>
  <si>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</si>
  <si>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</si>
  <si>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</si>
  <si>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</si>
  <si>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</si>
  <si>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</si>
  <si>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</si>
  <si>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</si>
  <si>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</si>
  <si>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</si>
  <si>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</si>
  <si>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</si>
  <si>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</si>
  <si>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</si>
  <si>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</si>
  <si>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</si>
  <si>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</si>
  <si>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</si>
  <si>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</si>
  <si>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</si>
  <si>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</si>
  <si>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</si>
  <si>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</si>
  <si>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</si>
  <si>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</si>
  <si>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</si>
  <si>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</si>
  <si>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</si>
  <si>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</si>
  <si>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</si>
  <si>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</si>
  <si>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</si>
  <si>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</si>
  <si>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</si>
  <si>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</si>
  <si>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</si>
  <si>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</si>
  <si>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</si>
  <si>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</si>
  <si>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</si>
  <si>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</si>
  <si>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</si>
  <si>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</si>
  <si>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</si>
  <si>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</si>
  <si>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</si>
  <si>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</si>
  <si>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</si>
  <si>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</si>
  <si>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</si>
  <si>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</si>
  <si>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</si>
  <si>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</si>
  <si>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</si>
  <si>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</si>
  <si>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</si>
  <si>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</si>
  <si>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</si>
  <si>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</si>
  <si>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</si>
  <si>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</si>
  <si>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</si>
  <si>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</si>
  <si>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</si>
  <si>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</si>
  <si>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</si>
  <si>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</si>
  <si>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</si>
  <si>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</si>
  <si>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</si>
  <si>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</si>
  <si>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</si>
  <si>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</si>
  <si>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</si>
  <si>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</si>
  <si>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</si>
  <si>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</si>
  <si>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</si>
  <si>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</si>
  <si>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</si>
  <si>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</si>
  <si>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</si>
  <si>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</si>
  <si>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</si>
  <si>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</si>
  <si>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</si>
  <si>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</si>
  <si>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</si>
  <si>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</si>
  <si>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</si>
  <si>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</si>
  <si>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</si>
  <si>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</si>
  <si>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</si>
  <si>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</si>
  <si>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</si>
  <si>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</si>
  <si>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</si>
  <si>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</si>
  <si>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</si>
  <si>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</si>
  <si>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</si>
  <si>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</si>
  <si>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</si>
  <si>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</si>
  <si>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</si>
  <si>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</si>
  <si>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</si>
  <si>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</si>
  <si>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</si>
  <si>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</si>
  <si>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</si>
  <si>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</si>
  <si>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</si>
  <si>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</si>
  <si>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</si>
  <si>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</si>
  <si>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</si>
  <si>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</si>
  <si>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</si>
  <si>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</si>
  <si>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</si>
  <si>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</si>
  <si>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</si>
  <si>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</si>
  <si>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</si>
  <si>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</si>
  <si>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</si>
  <si>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</si>
  <si>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</si>
  <si>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</si>
  <si>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</si>
  <si>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</si>
  <si>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</si>
  <si>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</si>
  <si>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</si>
  <si>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</si>
  <si>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</si>
  <si>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</si>
  <si>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</si>
  <si>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</si>
  <si>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</si>
  <si>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</si>
  <si>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</si>
  <si>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</si>
  <si>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</si>
  <si>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</si>
  <si>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</si>
  <si>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</si>
  <si>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</si>
  <si>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</si>
  <si>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</si>
  <si>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</si>
  <si>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</si>
  <si>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</si>
  <si>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</si>
  <si>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</si>
  <si>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</si>
  <si>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</si>
  <si>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</si>
  <si>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</si>
  <si>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</si>
  <si>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</si>
  <si>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</si>
  <si>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</si>
  <si>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</si>
  <si>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</si>
  <si>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</si>
  <si>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</si>
  <si>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</si>
  <si>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</si>
  <si>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</si>
  <si>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</si>
  <si>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</si>
  <si>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</si>
  <si>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</si>
  <si>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</si>
  <si>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</si>
  <si>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</si>
  <si>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</si>
  <si>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</si>
  <si>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</si>
  <si>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</si>
  <si>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</si>
  <si>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</si>
  <si>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</si>
  <si>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</si>
  <si>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</si>
  <si>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</si>
  <si>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</si>
  <si>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</si>
  <si>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</si>
  <si>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</si>
  <si>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</si>
  <si>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</si>
  <si>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</si>
  <si>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</si>
  <si>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</si>
  <si>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</si>
  <si>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</si>
  <si>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</si>
  <si>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</si>
  <si>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</si>
  <si>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</si>
  <si>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</si>
  <si>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</si>
  <si>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</si>
  <si>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</si>
  <si>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</si>
  <si>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</si>
  <si>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</si>
  <si>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</si>
  <si>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</si>
  <si>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</si>
  <si>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</si>
  <si>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</si>
  <si>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</si>
  <si>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</si>
  <si>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</si>
  <si>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</si>
  <si>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</si>
  <si>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</si>
  <si>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</si>
  <si>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</si>
  <si>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</si>
  <si>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</si>
  <si>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</si>
  <si>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</si>
  <si>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</si>
  <si>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</si>
  <si>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</si>
  <si>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</si>
  <si>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</si>
  <si>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</si>
  <si>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</si>
  <si>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</si>
  <si>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</si>
  <si>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</si>
  <si>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</si>
  <si>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</si>
  <si>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</si>
  <si>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</si>
  <si>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</si>
  <si>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</si>
  <si>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</si>
  <si>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</si>
  <si>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</si>
  <si>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</si>
  <si>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</si>
  <si>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</si>
  <si>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</si>
  <si>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</si>
  <si>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</si>
  <si>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</si>
  <si>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</si>
  <si>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</si>
  <si>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</si>
  <si>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</si>
  <si>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</si>
  <si>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</si>
  <si>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</si>
  <si>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</si>
  <si>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</si>
  <si>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</si>
  <si>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</si>
  <si>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</si>
  <si>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</si>
  <si>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</si>
  <si>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</si>
  <si>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</si>
  <si>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</si>
  <si>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</si>
  <si>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</si>
  <si>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</si>
  <si>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</si>
  <si>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</si>
  <si>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</si>
  <si>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</si>
  <si>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</si>
  <si>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</si>
  <si>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</si>
  <si>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</si>
  <si>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</si>
  <si>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</si>
  <si>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</si>
  <si>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</si>
  <si>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</si>
  <si>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</si>
  <si>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</si>
  <si>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</si>
  <si>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</si>
  <si>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</si>
  <si>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</si>
  <si>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</si>
  <si>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</si>
  <si>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</si>
  <si>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</si>
  <si>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</si>
  <si>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</si>
  <si>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</si>
  <si>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</si>
  <si>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</si>
  <si>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</si>
  <si>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</si>
  <si>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</si>
  <si>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</si>
  <si>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</si>
  <si>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</si>
  <si>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</si>
  <si>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</si>
  <si>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</si>
  <si>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</si>
  <si>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</si>
  <si>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</si>
  <si>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</si>
  <si>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</si>
  <si>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</si>
  <si>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</si>
  <si>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</si>
  <si>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</si>
  <si>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</si>
  <si>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</si>
  <si>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</si>
  <si>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</si>
  <si>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</si>
  <si>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</si>
  <si>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</si>
  <si>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</si>
  <si>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</si>
  <si>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</si>
  <si>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</si>
  <si>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</si>
  <si>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</si>
  <si>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</si>
  <si>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</si>
  <si>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</si>
  <si>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</si>
  <si>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</si>
  <si>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</si>
  <si>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</si>
  <si>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</si>
  <si>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</si>
  <si>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</si>
  <si>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</si>
  <si>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</si>
  <si>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</si>
  <si>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</si>
  <si>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</si>
  <si>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</si>
  <si>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</si>
  <si>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</si>
  <si>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</si>
  <si>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</si>
  <si>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</si>
  <si>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</si>
  <si>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</si>
  <si>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</si>
  <si>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</si>
  <si>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</si>
  <si>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</si>
  <si>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</si>
  <si>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</si>
  <si>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</si>
  <si>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</si>
  <si>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</si>
  <si>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</si>
  <si>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</si>
  <si>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</si>
  <si>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</si>
  <si>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</si>
  <si>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</si>
  <si>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</si>
  <si>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</si>
  <si>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</si>
  <si>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</si>
  <si>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</si>
  <si>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</si>
  <si>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</si>
  <si>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</si>
  <si>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</si>
  <si>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</si>
  <si>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</si>
  <si>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</si>
  <si>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</si>
  <si>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</si>
  <si>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</si>
  <si>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</si>
  <si>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</si>
  <si>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</si>
  <si>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</si>
  <si>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</si>
  <si>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</si>
  <si>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</si>
  <si>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</si>
  <si>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</si>
  <si>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</si>
  <si>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</si>
  <si>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</si>
  <si>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</si>
  <si>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</si>
  <si>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</si>
  <si>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</si>
  <si>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</si>
  <si>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</si>
  <si>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</si>
  <si>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</si>
  <si>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</si>
  <si>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</si>
  <si>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</si>
  <si>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</si>
  <si>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</si>
  <si>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</si>
  <si>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</si>
  <si>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</si>
  <si>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</si>
  <si>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</si>
  <si>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</si>
  <si>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</si>
  <si>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</si>
  <si>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</si>
  <si>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</si>
  <si>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</si>
  <si>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</si>
  <si>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</si>
  <si>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</si>
  <si>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</si>
  <si>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</si>
  <si>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</si>
  <si>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</si>
  <si>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</si>
  <si>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</si>
  <si>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</si>
  <si>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</si>
  <si>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</si>
  <si>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</si>
  <si>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</si>
  <si>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</si>
  <si>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</si>
  <si>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</si>
  <si>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</si>
  <si>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</si>
  <si>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</si>
  <si>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</si>
  <si>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</si>
  <si>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</si>
  <si>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</si>
  <si>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</si>
  <si>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</si>
  <si>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</si>
  <si>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</si>
  <si>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</si>
  <si>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</si>
  <si>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</si>
  <si>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</si>
  <si>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</si>
  <si>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</si>
  <si>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</si>
  <si>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</si>
  <si>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</si>
  <si>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</si>
  <si>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</si>
  <si>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</si>
  <si>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</si>
  <si>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</si>
  <si>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</si>
  <si>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</si>
  <si>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</si>
  <si>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</si>
  <si>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</si>
  <si>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</si>
  <si>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</si>
  <si>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</si>
  <si>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</si>
  <si>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</si>
  <si>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</si>
  <si>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</si>
  <si>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</si>
  <si>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</si>
  <si>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</si>
  <si>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</si>
  <si>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</si>
  <si>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</si>
  <si>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</si>
  <si>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</si>
  <si>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</si>
  <si>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</si>
  <si>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</si>
  <si>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</si>
  <si>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</si>
  <si>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</si>
  <si>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</si>
  <si>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</si>
  <si>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</si>
  <si>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</si>
  <si>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</si>
  <si>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</si>
  <si>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</si>
  <si>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</si>
  <si>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</si>
  <si>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</si>
  <si>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</si>
  <si>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</si>
  <si>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</si>
  <si>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</si>
  <si>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</si>
  <si>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</si>
  <si>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</si>
  <si>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</si>
  <si>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</si>
  <si>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</si>
  <si>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</si>
  <si>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</si>
  <si>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</si>
  <si>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</si>
  <si>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</si>
  <si>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</si>
  <si>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</si>
  <si>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</si>
  <si>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</si>
  <si>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</si>
  <si>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</si>
  <si>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</si>
  <si>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</si>
  <si>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</si>
  <si>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</si>
  <si>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</si>
  <si>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</si>
  <si>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</si>
  <si>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</si>
  <si>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</si>
  <si>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</si>
  <si>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</si>
  <si>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</si>
  <si>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</si>
  <si>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</si>
  <si>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</si>
  <si>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</si>
  <si>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</si>
  <si>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</si>
  <si>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</si>
  <si>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</si>
  <si>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</si>
  <si>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</si>
  <si>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</si>
  <si>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</si>
  <si>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</si>
  <si>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</si>
  <si>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</si>
  <si>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</si>
  <si>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</si>
  <si>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</si>
  <si>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</si>
  <si>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</si>
  <si>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</si>
  <si>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</si>
  <si>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</si>
  <si>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</si>
  <si>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</si>
  <si>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</si>
  <si>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</si>
  <si>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</si>
  <si>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</si>
  <si>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</si>
  <si>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</si>
  <si>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</si>
  <si>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</si>
  <si>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</si>
  <si>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</si>
  <si>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</si>
  <si>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</si>
  <si>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</si>
  <si>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</si>
  <si>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</si>
  <si>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</si>
  <si>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</si>
  <si>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</si>
  <si>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</si>
  <si>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</si>
  <si>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</si>
  <si>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</si>
  <si>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</si>
  <si>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</si>
  <si>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</si>
  <si>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</si>
  <si>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</si>
  <si>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</si>
  <si>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</si>
  <si>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</si>
  <si>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</si>
  <si>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</si>
  <si>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</si>
  <si>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</si>
  <si>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</si>
  <si>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</si>
  <si>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</si>
  <si>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</si>
  <si>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</si>
  <si>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</si>
  <si>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</si>
  <si>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</si>
  <si>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</si>
  <si>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</si>
  <si>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</si>
  <si>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</si>
  <si>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</si>
  <si>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</si>
  <si>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</si>
  <si>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</si>
  <si>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</si>
  <si>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</si>
  <si>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</si>
  <si>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</si>
  <si>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</si>
  <si>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</si>
  <si>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</si>
  <si>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</si>
  <si>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</si>
  <si>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</si>
  <si>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</si>
  <si>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</si>
  <si>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</si>
  <si>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</si>
  <si>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</si>
  <si>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</si>
  <si>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</si>
  <si>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</si>
  <si>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</si>
  <si>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</si>
  <si>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</si>
  <si>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</si>
  <si>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</si>
  <si>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</si>
  <si>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</si>
  <si>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</si>
  <si>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</si>
  <si>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</si>
  <si>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</si>
  <si>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</si>
  <si>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</si>
  <si>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</si>
  <si>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</si>
  <si>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</si>
  <si>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</si>
  <si>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</si>
  <si>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</si>
  <si>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</si>
  <si>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</si>
  <si>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</si>
  <si>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</si>
  <si>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</si>
  <si>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</si>
  <si>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</si>
  <si>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</si>
  <si>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</si>
  <si>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</si>
  <si>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</si>
  <si>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</si>
  <si>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</si>
  <si>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</si>
  <si>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</si>
  <si>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</si>
  <si>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</si>
  <si>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</si>
  <si>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</si>
  <si>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</si>
  <si>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</si>
  <si>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</si>
  <si>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</si>
  <si>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</si>
  <si>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</si>
  <si>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</si>
  <si>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</si>
  <si>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</si>
  <si>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</si>
  <si>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</si>
  <si>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</si>
  <si>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</si>
  <si>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</si>
  <si>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</si>
  <si>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</si>
  <si>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</si>
  <si>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</si>
  <si>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</si>
  <si>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</si>
  <si>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</si>
  <si>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</si>
  <si>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</si>
  <si>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</si>
  <si>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</si>
  <si>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</si>
  <si>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</si>
  <si>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</si>
  <si>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</si>
  <si>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</si>
  <si>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</si>
  <si>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</si>
  <si>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</si>
  <si>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</si>
  <si>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</si>
  <si>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</si>
  <si>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</si>
  <si>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</si>
  <si>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</si>
  <si>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</si>
  <si>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</si>
  <si>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</si>
  <si>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</si>
  <si>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</si>
  <si>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</si>
  <si>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</si>
  <si>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</si>
  <si>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</si>
  <si>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</si>
  <si>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</si>
  <si>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</si>
  <si>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</si>
  <si>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</si>
  <si>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</si>
  <si>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</si>
  <si>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</si>
  <si>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</si>
  <si>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</si>
  <si>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</si>
  <si>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</si>
  <si>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</si>
  <si>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</si>
  <si>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</si>
  <si>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</si>
  <si>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</si>
  <si>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</si>
  <si>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</si>
  <si>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</si>
  <si>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</si>
  <si>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</si>
  <si>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</si>
  <si>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</si>
  <si>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</si>
  <si>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</si>
  <si>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</si>
  <si>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</si>
  <si>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</si>
  <si>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</si>
  <si>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</si>
  <si>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</si>
  <si>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</si>
  <si>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</si>
  <si>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</si>
  <si>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</si>
  <si>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</si>
  <si>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</si>
  <si>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</si>
  <si>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</si>
  <si>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</si>
  <si>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</si>
  <si>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</si>
  <si>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</si>
  <si>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</si>
  <si>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</si>
  <si>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</si>
  <si>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</si>
  <si>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</si>
  <si>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</si>
  <si>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</si>
  <si>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</si>
  <si>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</si>
  <si>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</si>
  <si>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</si>
  <si>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</si>
  <si>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</si>
  <si>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</si>
  <si>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</si>
  <si>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</si>
  <si>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</si>
  <si>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</si>
  <si>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</si>
  <si>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</si>
  <si>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</si>
  <si>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</si>
  <si>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</si>
  <si>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</si>
  <si>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</si>
  <si>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</si>
  <si>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</si>
  <si>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</si>
  <si>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</si>
  <si>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</si>
  <si>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</si>
  <si>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</si>
  <si>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</si>
  <si>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</si>
  <si>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</si>
  <si>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</si>
  <si>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</si>
  <si>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</si>
  <si>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</si>
  <si>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</si>
  <si>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</si>
  <si>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</si>
  <si>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</si>
  <si>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</si>
  <si>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</si>
  <si>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</si>
  <si>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</si>
  <si>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</si>
  <si>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</si>
  <si>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</si>
  <si>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</si>
  <si>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</si>
  <si>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</si>
  <si>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</si>
  <si>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</si>
  <si>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</si>
  <si>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</si>
  <si>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</si>
  <si>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</si>
  <si>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</si>
  <si>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</si>
  <si>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</si>
  <si>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</si>
  <si>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</si>
  <si>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</si>
  <si>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</si>
  <si>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</si>
  <si>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</si>
  <si>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</si>
  <si>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</si>
  <si>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</si>
  <si>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</si>
  <si>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</si>
  <si>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</si>
  <si>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</si>
  <si>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</si>
  <si>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</si>
  <si>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</si>
  <si>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</si>
  <si>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</si>
  <si>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</si>
  <si>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</si>
  <si>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</si>
  <si>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</si>
  <si>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</si>
  <si>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</si>
  <si>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</si>
  <si>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</si>
  <si>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</si>
  <si>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</si>
  <si>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</si>
  <si>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</si>
  <si>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</si>
  <si>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</si>
  <si>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</si>
  <si>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</si>
  <si>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</si>
  <si>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</si>
  <si>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</si>
  <si>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</si>
  <si>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</si>
  <si>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</si>
  <si>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</si>
  <si>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</si>
  <si>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</si>
  <si>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</si>
  <si>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</si>
  <si>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</si>
  <si>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</si>
  <si>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</si>
  <si>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</si>
  <si>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</si>
  <si>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</si>
  <si>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</si>
  <si>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</si>
  <si>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</si>
  <si>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</si>
  <si>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</si>
  <si>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</si>
  <si>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</si>
  <si>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</si>
  <si>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</si>
  <si>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</si>
  <si>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</si>
  <si>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</si>
  <si>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</si>
  <si>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</si>
  <si>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</si>
  <si>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</si>
  <si>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</si>
  <si>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</si>
  <si>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</si>
  <si>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</si>
  <si>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</si>
  <si>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</si>
  <si>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</si>
  <si>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</si>
  <si>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</si>
  <si>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</si>
  <si>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</si>
  <si>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</si>
  <si>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</si>
  <si>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</si>
  <si>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</si>
  <si>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</si>
  <si>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</si>
  <si>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</si>
  <si>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</si>
  <si>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</si>
  <si>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</si>
  <si>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</si>
  <si>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</si>
  <si>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</si>
  <si>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</si>
  <si>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</si>
  <si>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</si>
  <si>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</si>
  <si>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</si>
  <si>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</si>
  <si>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</si>
  <si>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</si>
  <si>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</si>
  <si>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</si>
  <si>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</si>
  <si>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</si>
  <si>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</si>
  <si>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</si>
  <si>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</si>
  <si>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</si>
  <si>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</si>
  <si>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</si>
  <si>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</si>
  <si>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</si>
  <si>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</si>
  <si>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</si>
  <si>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</si>
  <si>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</si>
  <si>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</si>
  <si>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</si>
  <si>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</si>
  <si>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</si>
  <si>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</si>
  <si>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</si>
  <si>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</si>
  <si>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</si>
  <si>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</si>
  <si>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</si>
  <si>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</si>
  <si>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</si>
  <si>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</si>
  <si>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</si>
  <si>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</si>
  <si>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</si>
  <si>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</si>
  <si>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</si>
  <si>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</si>
  <si>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</si>
  <si>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</si>
  <si>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</si>
  <si>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</si>
  <si>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</si>
  <si>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</si>
  <si>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</si>
  <si>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</si>
  <si>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</si>
  <si>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</si>
  <si>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</si>
  <si>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</si>
  <si>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</si>
  <si>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</si>
  <si>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</si>
  <si>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</si>
  <si>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</si>
  <si>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</si>
  <si>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</si>
  <si>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</si>
  <si>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</si>
  <si>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</si>
  <si>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</si>
  <si>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</si>
  <si>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</si>
  <si>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</si>
  <si>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</si>
  <si>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</si>
  <si>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</si>
  <si>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</si>
  <si>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</si>
  <si>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</si>
  <si>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</si>
  <si>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</si>
  <si>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</si>
  <si>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</si>
  <si>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</si>
  <si>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</si>
  <si>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</si>
  <si>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</si>
  <si>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</si>
  <si>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</si>
  <si>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</si>
  <si>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</si>
  <si>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</si>
  <si>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</si>
  <si>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</si>
  <si>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</si>
  <si>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</si>
  <si>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</si>
  <si>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</si>
  <si>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</si>
  <si>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</si>
  <si>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</si>
  <si>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</si>
  <si>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</si>
  <si>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</si>
  <si>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</si>
  <si>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</si>
  <si>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</si>
  <si>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</si>
  <si>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</si>
  <si>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</si>
  <si>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</si>
  <si>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</si>
  <si>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</si>
  <si>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</si>
  <si>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</si>
  <si>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</si>
  <si>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</si>
  <si>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</si>
  <si>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</si>
  <si>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</si>
  <si>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</si>
  <si>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</si>
  <si>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</si>
  <si>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</si>
  <si>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</si>
  <si>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</si>
  <si>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</si>
  <si>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</si>
  <si>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</si>
  <si>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</si>
  <si>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</si>
  <si>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</si>
  <si>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</si>
  <si>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</si>
  <si>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</si>
  <si>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</si>
  <si>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</si>
  <si>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</si>
  <si>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</si>
  <si>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</si>
  <si>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</si>
  <si>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</si>
  <si>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</si>
  <si>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</si>
  <si>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</si>
  <si>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</si>
  <si>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</si>
  <si>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</si>
  <si>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</si>
  <si>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</si>
  <si>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</si>
  <si>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</si>
  <si>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</si>
  <si>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</si>
  <si>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</si>
  <si>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</si>
  <si>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</si>
  <si>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</si>
  <si>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</si>
  <si>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</si>
  <si>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</si>
  <si>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</si>
  <si>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</si>
  <si>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</si>
  <si>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</si>
  <si>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</si>
  <si>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</si>
  <si>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</si>
  <si>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</si>
  <si>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</si>
  <si>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</si>
  <si>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</si>
  <si>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</si>
  <si>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</si>
  <si>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</si>
  <si>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</si>
  <si>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</si>
  <si>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</si>
  <si>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</si>
  <si>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</si>
  <si>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</si>
  <si>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</si>
  <si>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</si>
  <si>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</si>
  <si>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</si>
  <si>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</si>
  <si>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</si>
  <si>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</si>
  <si>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</si>
  <si>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</si>
  <si>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</si>
  <si>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</si>
  <si>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</si>
  <si>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</si>
  <si>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</si>
  <si>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</si>
  <si>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</si>
  <si>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</si>
  <si>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</si>
  <si>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</si>
  <si>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</si>
  <si>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</si>
  <si>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</si>
  <si>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</si>
  <si>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</si>
  <si>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</si>
  <si>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</si>
  <si>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</si>
  <si>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</si>
  <si>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</si>
  <si>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</si>
  <si>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</si>
  <si>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</si>
  <si>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</si>
  <si>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</si>
  <si>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</si>
  <si>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</si>
  <si>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</si>
  <si>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</si>
  <si>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</si>
  <si>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</si>
  <si>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</si>
  <si>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</si>
  <si>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</si>
  <si>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</si>
  <si>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</si>
  <si>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</si>
  <si>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</si>
  <si>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</si>
  <si>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</si>
  <si>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</si>
  <si>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</si>
  <si>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</si>
  <si>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</si>
  <si>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</si>
  <si>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</si>
  <si>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</si>
  <si>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</si>
  <si>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</si>
  <si>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</si>
  <si>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</si>
  <si>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</si>
  <si>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</si>
  <si>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</si>
  <si>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</si>
  <si>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</si>
  <si>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</si>
  <si>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</si>
  <si>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</si>
  <si>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</si>
  <si>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</si>
  <si>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</si>
  <si>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</si>
  <si>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</si>
  <si>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</si>
  <si>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</si>
  <si>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</si>
  <si>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</si>
  <si>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</si>
  <si>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</si>
  <si>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</si>
  <si>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</si>
  <si>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</si>
  <si>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</si>
  <si>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</si>
  <si>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</si>
  <si>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</si>
  <si>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</si>
  <si>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</si>
  <si>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</si>
  <si>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</si>
  <si>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</si>
  <si>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</si>
  <si>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</si>
  <si>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</si>
  <si>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</si>
  <si>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</si>
  <si>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</si>
  <si>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</si>
  <si>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</si>
  <si>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</si>
  <si>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</si>
  <si>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</si>
  <si>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</si>
  <si>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</si>
  <si>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</si>
  <si>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</si>
  <si>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</si>
  <si>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</si>
  <si>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</si>
  <si>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</si>
  <si>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</si>
  <si>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</si>
  <si>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</si>
  <si>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</si>
  <si>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</si>
  <si>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</si>
  <si>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</si>
  <si>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</si>
  <si>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</si>
  <si>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</si>
  <si>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</si>
  <si>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</si>
  <si>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</si>
  <si>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</si>
  <si>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</si>
  <si>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</si>
  <si>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</si>
  <si>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</si>
  <si>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</si>
  <si>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</si>
  <si>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</si>
  <si>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</si>
  <si>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</si>
  <si>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</si>
  <si>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</si>
  <si>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</si>
  <si>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</si>
  <si>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</si>
  <si>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</si>
  <si>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</si>
  <si>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</si>
  <si>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</si>
  <si>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</si>
  <si>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</si>
  <si>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</si>
  <si>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</si>
  <si>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</si>
  <si>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</si>
  <si>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</si>
  <si>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</si>
  <si>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</si>
  <si>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</si>
  <si>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</si>
  <si>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</si>
  <si>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</si>
  <si>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</si>
  <si>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</si>
  <si>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</si>
  <si>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</si>
  <si>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</si>
  <si>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</si>
  <si>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</si>
  <si>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</si>
  <si>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</si>
  <si>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</si>
  <si>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</si>
  <si>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</si>
  <si>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</si>
  <si>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</si>
  <si>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</si>
  <si>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</si>
  <si>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</si>
  <si>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</si>
  <si>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</si>
  <si>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</si>
  <si>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</si>
  <si>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</si>
  <si>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</si>
  <si>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</si>
  <si>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</si>
  <si>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</si>
  <si>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</si>
  <si>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</si>
  <si>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</si>
  <si>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</si>
  <si>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</si>
  <si>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</si>
  <si>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</si>
  <si>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</si>
  <si>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</si>
  <si>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</si>
  <si>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</si>
  <si>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</si>
  <si>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</si>
  <si>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</si>
  <si>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</si>
  <si>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</si>
  <si>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</si>
  <si>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</si>
  <si>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</si>
  <si>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</si>
  <si>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</si>
  <si>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</si>
  <si>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</si>
  <si>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</si>
  <si>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</si>
  <si>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</si>
  <si>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</si>
  <si>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</si>
  <si>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</si>
  <si>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</si>
  <si>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</si>
  <si>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</si>
  <si>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</si>
  <si>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</si>
  <si>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</si>
  <si>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</si>
  <si>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</si>
  <si>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</si>
  <si>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</si>
  <si>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</si>
  <si>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</si>
  <si>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</si>
  <si>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</si>
  <si>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</si>
  <si>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</si>
  <si>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</si>
  <si>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</si>
  <si>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</si>
  <si>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</si>
  <si>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</si>
  <si>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</si>
  <si>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</si>
  <si>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</si>
  <si>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</si>
  <si>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</si>
  <si>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</si>
  <si>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</si>
  <si>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</si>
  <si>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</si>
  <si>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</si>
  <si>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</si>
  <si>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</si>
  <si>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</si>
  <si>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</si>
  <si>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</si>
  <si>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</si>
  <si>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</si>
  <si>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</si>
  <si>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</si>
  <si>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</si>
  <si>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</si>
  <si>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</si>
  <si>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</si>
  <si>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</si>
  <si>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</si>
  <si>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</si>
  <si>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</si>
  <si>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</si>
  <si>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</si>
  <si>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</si>
  <si>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</si>
  <si>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</si>
  <si>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</si>
  <si>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</si>
  <si>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</si>
  <si>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</si>
  <si>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</si>
  <si>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</si>
  <si>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</si>
  <si>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</si>
  <si>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</si>
  <si>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</si>
  <si>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</si>
  <si>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</si>
  <si>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</si>
  <si>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</si>
  <si>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</si>
  <si>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</si>
  <si>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</si>
  <si>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</si>
  <si>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</si>
  <si>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</si>
  <si>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</si>
  <si>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</si>
  <si>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</si>
  <si>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</si>
  <si>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</si>
  <si>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</si>
  <si>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</si>
  <si>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</si>
  <si>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</si>
  <si>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</si>
  <si>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</si>
  <si>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</si>
  <si>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</si>
  <si>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</si>
  <si>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</si>
  <si>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</si>
  <si>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</si>
  <si>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</si>
  <si>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</si>
  <si>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</si>
  <si>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</si>
  <si>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</si>
  <si>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</si>
  <si>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</si>
  <si>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</si>
  <si>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</si>
  <si>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</si>
  <si>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</si>
  <si>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</si>
  <si>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</si>
  <si>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</si>
  <si>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</si>
  <si>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</si>
  <si>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</si>
  <si>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</si>
  <si>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</si>
  <si>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</si>
  <si>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</si>
  <si>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</si>
  <si>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</si>
  <si>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</si>
  <si>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</si>
  <si>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</si>
  <si>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</si>
  <si>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</si>
  <si>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</si>
  <si>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</si>
  <si>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</si>
  <si>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</si>
  <si>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</si>
  <si>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</si>
  <si>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</si>
  <si>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</si>
  <si>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</si>
  <si>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</si>
  <si>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</si>
  <si>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</si>
  <si>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</si>
  <si>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</si>
  <si>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</si>
  <si>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</si>
  <si>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</si>
  <si>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</si>
  <si>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</si>
  <si>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</si>
  <si>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</si>
  <si>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</si>
  <si>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</si>
  <si>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</si>
  <si>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</si>
  <si>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</si>
  <si>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</si>
  <si>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</si>
  <si>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</si>
  <si>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</si>
  <si>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</si>
  <si>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</si>
  <si>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</si>
  <si>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</si>
  <si>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</si>
  <si>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</si>
  <si>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</si>
  <si>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</si>
  <si>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</si>
  <si>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</si>
  <si>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</si>
  <si>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</si>
  <si>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</si>
  <si>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</si>
  <si>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</si>
  <si>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</si>
  <si>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</si>
  <si>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</si>
  <si>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</si>
  <si>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</si>
  <si>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</si>
  <si>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</si>
  <si>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</si>
  <si>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</si>
  <si>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</si>
  <si>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</si>
  <si>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</si>
  <si>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</si>
  <si>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</si>
  <si>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</si>
  <si>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</si>
  <si>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</si>
  <si>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</si>
  <si>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</si>
  <si>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</si>
  <si>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</si>
  <si>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</si>
  <si>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</si>
  <si>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</si>
  <si>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</si>
  <si>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</si>
  <si>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</si>
  <si>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</si>
  <si>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</si>
  <si>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</si>
  <si>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</si>
  <si>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</si>
  <si>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</si>
  <si>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</si>
  <si>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</si>
  <si>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</si>
  <si>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</si>
  <si>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</si>
  <si>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</si>
  <si>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</si>
  <si>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</si>
  <si>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</si>
  <si>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</si>
  <si>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</si>
  <si>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</si>
  <si>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</si>
  <si>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</si>
  <si>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</si>
  <si>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</si>
  <si>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</si>
  <si>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</si>
  <si>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</si>
  <si>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</si>
  <si>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</si>
  <si>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</si>
  <si>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</si>
  <si>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</si>
  <si>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</si>
  <si>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</si>
  <si>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</si>
  <si>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</si>
  <si>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</si>
  <si>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</si>
  <si>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</si>
  <si>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</si>
  <si>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</si>
  <si>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</si>
  <si>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</si>
  <si>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</si>
  <si>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</si>
  <si>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</si>
  <si>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</si>
  <si>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</si>
  <si>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</si>
  <si>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</si>
  <si>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</si>
  <si>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</si>
  <si>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</si>
  <si>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</si>
  <si>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</si>
  <si>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</si>
  <si>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</si>
  <si>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</si>
  <si>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</si>
  <si>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</si>
  <si>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</si>
  <si>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</si>
  <si>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</si>
  <si>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</si>
  <si>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</si>
  <si>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</si>
  <si>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</si>
  <si>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</si>
  <si>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</si>
  <si>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</si>
  <si>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</si>
  <si>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</si>
  <si>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</si>
  <si>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</si>
  <si>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</si>
  <si>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</si>
  <si>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</si>
  <si>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</si>
  <si>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</si>
  <si>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</si>
  <si>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</si>
  <si>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</si>
  <si>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</si>
  <si>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</si>
  <si>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</si>
  <si>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</si>
  <si>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</si>
  <si>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</si>
  <si>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</si>
  <si>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</si>
  <si>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</si>
  <si>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</si>
  <si>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</si>
  <si>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</si>
  <si>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</si>
  <si>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</si>
  <si>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</si>
  <si>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</si>
  <si>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</si>
  <si>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</si>
  <si>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</si>
  <si>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</si>
  <si>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</si>
  <si>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</si>
  <si>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</si>
  <si>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</si>
  <si>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</si>
  <si>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</si>
  <si>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</si>
  <si>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</si>
  <si>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</si>
  <si>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</si>
  <si>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</si>
  <si>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</si>
  <si>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</si>
  <si>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</si>
  <si>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</si>
  <si>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</si>
  <si>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</si>
  <si>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</si>
  <si>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</si>
  <si>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</si>
  <si>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</si>
  <si>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</si>
  <si>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</si>
  <si>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</si>
  <si>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</si>
  <si>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</si>
  <si>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</si>
  <si>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</si>
  <si>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</si>
  <si>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</si>
  <si>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</si>
  <si>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</si>
  <si>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</si>
  <si>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</si>
  <si>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</si>
  <si>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</si>
  <si>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</si>
  <si>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</si>
  <si>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</si>
  <si>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</si>
  <si>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</si>
  <si>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</si>
  <si>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</si>
  <si>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</si>
  <si>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</si>
  <si>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</si>
  <si>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</si>
  <si>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</si>
  <si>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</si>
  <si>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</si>
  <si>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</si>
  <si>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</si>
  <si>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</si>
  <si>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</si>
  <si>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</si>
  <si>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</si>
  <si>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</si>
  <si>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</si>
  <si>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</si>
  <si>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</si>
  <si>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</si>
  <si>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</si>
  <si>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</si>
  <si>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</si>
  <si>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</si>
  <si>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</si>
  <si>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</si>
  <si>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</si>
  <si>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</si>
  <si>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</si>
  <si>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</si>
  <si>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</si>
  <si>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</si>
  <si>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</si>
  <si>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</si>
  <si>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</si>
  <si>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</si>
  <si>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</si>
  <si>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</si>
  <si>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</si>
  <si>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</si>
  <si>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</si>
  <si>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</si>
  <si>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</si>
  <si>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</si>
  <si>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</si>
  <si>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</si>
  <si>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</si>
  <si>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</si>
  <si>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</si>
  <si>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</si>
  <si>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</si>
  <si>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</si>
  <si>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</si>
  <si>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</si>
  <si>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</si>
  <si>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</si>
  <si>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</si>
  <si>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</si>
  <si>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</si>
  <si>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</si>
  <si>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</si>
  <si>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</si>
  <si>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</si>
  <si>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</si>
  <si>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</si>
  <si>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</si>
  <si>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</si>
  <si>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</si>
  <si>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</si>
  <si>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</si>
  <si>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</si>
  <si>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</si>
  <si>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</si>
  <si>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</si>
  <si>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</si>
  <si>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</si>
  <si>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</si>
  <si>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</si>
  <si>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</si>
  <si>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</si>
  <si>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</si>
  <si>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</si>
  <si>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</si>
  <si>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</si>
  <si>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</si>
  <si>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</si>
  <si>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</si>
  <si>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</si>
  <si>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</si>
  <si>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</si>
  <si>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</si>
  <si>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</si>
  <si>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</si>
  <si>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</si>
  <si>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</si>
  <si>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</si>
  <si>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</si>
  <si>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</si>
  <si>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</si>
  <si>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</si>
  <si>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</si>
  <si>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</si>
  <si>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</si>
  <si>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</si>
  <si>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</si>
  <si>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</si>
  <si>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</si>
  <si>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</si>
  <si>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</si>
  <si>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</si>
  <si>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</si>
  <si>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</si>
  <si>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</si>
  <si>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</si>
  <si>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</si>
  <si>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</si>
  <si>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</si>
  <si>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</si>
  <si>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</si>
  <si>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</si>
  <si>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</si>
  <si>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</si>
  <si>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</si>
  <si>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</si>
  <si>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</si>
  <si>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</si>
  <si>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</si>
  <si>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</si>
  <si>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</si>
  <si>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</si>
  <si>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</si>
  <si>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</si>
  <si>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</si>
  <si>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</si>
  <si>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</si>
  <si>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</si>
  <si>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</si>
  <si>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</si>
  <si>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</si>
  <si>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</si>
  <si>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</si>
  <si>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</si>
  <si>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</si>
  <si>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</si>
  <si>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</si>
  <si>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</si>
  <si>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</si>
  <si>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</si>
  <si>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</si>
  <si>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</si>
  <si>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</si>
  <si>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</si>
  <si>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</si>
  <si>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</si>
  <si>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</si>
  <si>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</si>
  <si>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</si>
  <si>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</si>
  <si>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</si>
  <si>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</si>
  <si>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</si>
  <si>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</si>
  <si>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</si>
  <si>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</si>
  <si>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</si>
  <si>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</si>
  <si>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</si>
  <si>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</si>
  <si>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</si>
  <si>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</si>
  <si>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</si>
  <si>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</si>
  <si>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</si>
  <si>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</si>
  <si>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</si>
  <si>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</si>
  <si>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</si>
  <si>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</si>
  <si>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</si>
  <si>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</si>
  <si>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</si>
  <si>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</si>
  <si>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</si>
  <si>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</si>
  <si>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</si>
  <si>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</si>
  <si>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</si>
  <si>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</si>
  <si>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</si>
  <si>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</si>
  <si>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</si>
  <si>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</si>
  <si>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</si>
  <si>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</si>
  <si>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</si>
  <si>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</si>
  <si>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</si>
  <si>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</si>
  <si>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</si>
  <si>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</si>
  <si>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</si>
  <si>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</si>
  <si>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</si>
  <si>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</si>
  <si>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</si>
  <si>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</si>
  <si>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</si>
  <si>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</si>
  <si>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</si>
  <si>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</si>
  <si>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</si>
  <si>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</si>
  <si>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</si>
  <si>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</si>
  <si>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</si>
  <si>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</si>
  <si>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</si>
  <si>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</si>
  <si>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</si>
  <si>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</si>
  <si>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</si>
  <si>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</si>
  <si>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</si>
  <si>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</si>
  <si>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</si>
  <si>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</si>
  <si>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</si>
  <si>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</si>
  <si>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</si>
  <si>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</si>
  <si>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</si>
  <si>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</si>
  <si>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</si>
  <si>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</si>
  <si>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</si>
  <si>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</si>
  <si>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</si>
  <si>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</si>
  <si>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</si>
  <si>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</si>
  <si>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</si>
  <si>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</si>
  <si>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</si>
  <si>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</si>
  <si>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</si>
  <si>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</si>
  <si>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</si>
  <si>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</si>
  <si>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</si>
  <si>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</si>
  <si>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</si>
  <si>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</si>
  <si>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</si>
  <si>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</si>
  <si>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</si>
  <si>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</si>
  <si>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</si>
  <si>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</si>
  <si>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</si>
  <si>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</si>
  <si>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</si>
  <si>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</si>
  <si>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</si>
  <si>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</si>
  <si>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</si>
  <si>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</si>
  <si>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</si>
  <si>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</si>
  <si>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</si>
  <si>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</si>
  <si>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</si>
  <si>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</si>
  <si>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</si>
  <si>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</si>
  <si>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</si>
  <si>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</si>
  <si>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</si>
  <si>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</si>
  <si>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</si>
  <si>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</si>
  <si>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</si>
  <si>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</si>
  <si>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</si>
  <si>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</si>
  <si>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</si>
  <si>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</si>
  <si>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</si>
  <si>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</si>
  <si>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</si>
  <si>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</si>
  <si>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</si>
  <si>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</si>
  <si>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</si>
  <si>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</si>
  <si>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</si>
  <si>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</si>
  <si>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</si>
  <si>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</si>
  <si>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</si>
  <si>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</si>
  <si>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</si>
  <si>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</si>
  <si>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</si>
  <si>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</si>
  <si>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</si>
  <si>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</si>
  <si>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</si>
  <si>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</si>
  <si>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</si>
  <si>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</si>
  <si>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</si>
  <si>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</si>
  <si>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</si>
  <si>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</si>
  <si>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</si>
  <si>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</si>
  <si>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</si>
  <si>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</si>
  <si>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</si>
  <si>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</si>
  <si>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</si>
  <si>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</si>
  <si>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</si>
  <si>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</si>
  <si>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</si>
  <si>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</si>
  <si>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</si>
  <si>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</si>
  <si>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</si>
  <si>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</si>
  <si>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</si>
  <si>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</si>
  <si>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</si>
  <si>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</si>
  <si>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</si>
  <si>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</si>
  <si>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</si>
  <si>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</si>
  <si>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</si>
  <si>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</si>
  <si>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</si>
  <si>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</si>
  <si>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</si>
  <si>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</si>
  <si>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</si>
  <si>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</si>
  <si>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</si>
  <si>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</si>
  <si>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</si>
  <si>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</si>
  <si>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</si>
  <si>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</si>
  <si>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</si>
  <si>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</si>
  <si>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</si>
  <si>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</si>
  <si>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</si>
  <si>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</si>
  <si>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</si>
  <si>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</si>
  <si>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</si>
  <si>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</si>
  <si>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</si>
  <si>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</si>
  <si>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</si>
  <si>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</si>
  <si>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</si>
  <si>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</si>
  <si>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</si>
  <si>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</si>
  <si>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</si>
  <si>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</si>
  <si>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</si>
  <si>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</si>
  <si>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</si>
  <si>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</si>
  <si>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</si>
  <si>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</si>
  <si>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</si>
  <si>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</si>
  <si>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</si>
  <si>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</si>
  <si>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</si>
  <si>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</si>
  <si>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</si>
  <si>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</si>
  <si>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</si>
  <si>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</si>
  <si>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</si>
  <si>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</si>
  <si>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</si>
  <si>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</si>
  <si>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</si>
  <si>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</si>
  <si>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</si>
  <si>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</si>
  <si>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</si>
  <si>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</si>
  <si>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</si>
  <si>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</si>
  <si>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</si>
  <si>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</si>
  <si>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</si>
  <si>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</si>
  <si>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</si>
  <si>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</si>
  <si>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</si>
  <si>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</si>
  <si>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</si>
  <si>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</si>
  <si>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</si>
  <si>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</si>
  <si>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</si>
  <si>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</si>
  <si>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</si>
  <si>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</si>
  <si>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</si>
  <si>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</si>
  <si>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</si>
  <si>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</si>
  <si>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</si>
  <si>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</si>
  <si>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</si>
  <si>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</si>
  <si>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</si>
  <si>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</si>
  <si>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</si>
  <si>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</si>
  <si>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</si>
  <si>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</si>
  <si>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</si>
  <si>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</si>
  <si>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</si>
  <si>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</si>
  <si>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</si>
  <si>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</si>
  <si>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</si>
  <si>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</si>
  <si>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</si>
  <si>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</si>
  <si>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</si>
  <si>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</si>
  <si>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</si>
  <si>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</si>
  <si>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</si>
  <si>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</si>
  <si>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</si>
  <si>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</si>
  <si>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</si>
  <si>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</si>
  <si>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</si>
  <si>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</si>
  <si>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</si>
  <si>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</si>
  <si>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</si>
  <si>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</si>
  <si>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</si>
  <si>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</si>
  <si>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</si>
  <si>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</si>
  <si>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</si>
  <si>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</si>
  <si>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</si>
  <si>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</si>
  <si>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</si>
  <si>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</si>
  <si>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</si>
  <si>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</si>
  <si>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</si>
  <si>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</si>
  <si>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</si>
  <si>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</si>
  <si>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</si>
  <si>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</si>
  <si>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</si>
  <si>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</si>
  <si>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</si>
  <si>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</si>
  <si>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</si>
  <si>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</si>
  <si>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</si>
  <si>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</si>
  <si>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</si>
  <si>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</si>
  <si>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</si>
  <si>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</si>
  <si>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</si>
  <si>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</si>
  <si>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</si>
  <si>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</si>
  <si>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</si>
  <si>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</si>
  <si>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</si>
  <si>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</si>
  <si>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</si>
  <si>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</si>
  <si>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</si>
  <si>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</si>
  <si>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</si>
  <si>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</si>
  <si>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</si>
  <si>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</si>
  <si>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</si>
  <si>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</si>
  <si>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</si>
  <si>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</si>
  <si>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</si>
  <si>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</si>
  <si>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</si>
  <si>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</si>
  <si>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</si>
  <si>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</si>
  <si>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</si>
  <si>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</si>
  <si>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</si>
  <si>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</si>
  <si>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</si>
  <si>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</si>
  <si>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</si>
  <si>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</si>
  <si>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</si>
  <si>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</si>
  <si>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</si>
  <si>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</si>
  <si>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</si>
  <si>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</si>
  <si>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</si>
  <si>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</si>
  <si>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</si>
  <si>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</si>
  <si>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</si>
  <si>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</si>
  <si>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</si>
  <si>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</si>
  <si>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</si>
  <si>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</si>
  <si>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</si>
  <si>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</si>
  <si>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</si>
  <si>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</si>
  <si>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</si>
  <si>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</si>
  <si>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</si>
  <si>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</si>
  <si>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</si>
  <si>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</si>
  <si>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</si>
  <si>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</si>
  <si>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</si>
  <si>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</si>
  <si>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</si>
  <si>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</si>
  <si>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</si>
  <si>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</si>
  <si>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</si>
  <si>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</si>
  <si>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</si>
  <si>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</si>
  <si>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</si>
  <si>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</si>
  <si>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</si>
  <si>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</si>
  <si>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</si>
  <si>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</si>
  <si>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</si>
  <si>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</si>
  <si>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</si>
  <si>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</si>
  <si>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</si>
  <si>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</si>
  <si>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</si>
  <si>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</si>
  <si>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</si>
  <si>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</si>
  <si>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</si>
  <si>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</si>
  <si>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</si>
  <si>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</si>
  <si>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</si>
  <si>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</si>
  <si>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</si>
  <si>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</si>
  <si>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</si>
  <si>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</si>
  <si>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</si>
  <si>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</si>
  <si>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</si>
  <si>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</si>
  <si>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</si>
  <si>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</si>
  <si>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</si>
  <si>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</si>
  <si>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</si>
  <si>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</si>
  <si>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</si>
  <si>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</si>
  <si>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</si>
  <si>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</si>
  <si>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</si>
  <si>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</si>
  <si>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</si>
  <si>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</si>
  <si>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</si>
  <si>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</si>
  <si>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</si>
  <si>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</si>
  <si>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</si>
  <si>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</si>
  <si>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</si>
  <si>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</si>
  <si>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</si>
  <si>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</si>
  <si>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</si>
  <si>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</si>
  <si>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</si>
  <si>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</si>
  <si>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</si>
  <si>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</si>
  <si>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</si>
  <si>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</si>
  <si>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</si>
  <si>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</si>
  <si>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</si>
  <si>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</si>
  <si>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</si>
  <si>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</si>
  <si>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</si>
  <si>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</si>
  <si>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</si>
  <si>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</si>
  <si>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</si>
  <si>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</si>
  <si>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</si>
  <si>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</si>
  <si>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</si>
  <si>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</si>
  <si>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</si>
  <si>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</si>
  <si>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</si>
  <si>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</si>
  <si>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</si>
  <si>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</si>
  <si>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</si>
  <si>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</si>
  <si>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</si>
  <si>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</si>
  <si>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</si>
  <si>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</si>
  <si>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</si>
  <si>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</si>
  <si>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</si>
  <si>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</si>
  <si>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</si>
  <si>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</si>
  <si>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</si>
  <si>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</si>
  <si>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</si>
  <si>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</si>
  <si>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</si>
  <si>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</si>
  <si>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</si>
  <si>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</si>
  <si>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</si>
  <si>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</si>
  <si>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</si>
  <si>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</si>
  <si>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</si>
  <si>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</si>
  <si>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</si>
  <si>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</si>
  <si>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</si>
  <si>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</si>
  <si>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</si>
  <si>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</si>
  <si>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</si>
  <si>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</si>
  <si>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</si>
  <si>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</si>
  <si>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</si>
  <si>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</si>
  <si>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</si>
  <si>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</si>
  <si>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</si>
  <si>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</si>
  <si>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</si>
  <si>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</si>
  <si>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</si>
  <si>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</si>
  <si>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</si>
  <si>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</si>
  <si>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</si>
  <si>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</si>
  <si>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</si>
  <si>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</si>
  <si>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</si>
  <si>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</si>
  <si>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</si>
  <si>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</si>
  <si>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</si>
  <si>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</si>
  <si>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</si>
  <si>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</si>
  <si>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</si>
  <si>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</si>
  <si>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</si>
  <si>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</si>
  <si>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</si>
  <si>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</si>
  <si>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</si>
  <si>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</si>
  <si>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</si>
  <si>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</si>
  <si>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</si>
  <si>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</si>
  <si>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</si>
  <si>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</si>
  <si>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</si>
  <si>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</si>
  <si>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</si>
  <si>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</si>
  <si>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</si>
  <si>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</si>
  <si>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</si>
  <si>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</si>
  <si>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</si>
  <si>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</si>
  <si>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</si>
  <si>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</si>
  <si>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</si>
  <si>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</si>
  <si>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</si>
  <si>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</si>
  <si>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</si>
  <si>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</si>
  <si>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</si>
  <si>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</si>
  <si>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</si>
  <si>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</si>
  <si>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</si>
  <si>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</si>
  <si>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</si>
  <si>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</si>
  <si>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</si>
  <si>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</si>
  <si>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</si>
  <si>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</si>
  <si>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</si>
  <si>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</si>
  <si>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</si>
  <si>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</si>
  <si>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</si>
  <si>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</si>
  <si>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</si>
  <si>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</si>
  <si>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</si>
  <si>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</si>
  <si>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</si>
  <si>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</si>
  <si>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</si>
  <si>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</si>
  <si>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</si>
  <si>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</si>
  <si>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</si>
  <si>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</si>
  <si>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</si>
  <si>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</si>
  <si>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</si>
  <si>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</si>
  <si>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</si>
  <si>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</si>
  <si>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</si>
  <si>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</si>
  <si>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</si>
  <si>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</si>
  <si>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</si>
  <si>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</si>
  <si>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</si>
  <si>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</si>
  <si>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</si>
  <si>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</si>
  <si>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</si>
  <si>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</si>
  <si>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</si>
  <si>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</si>
  <si>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</si>
  <si>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</si>
  <si>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</si>
  <si>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</si>
  <si>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</si>
  <si>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</si>
  <si>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</si>
  <si>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</si>
  <si>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</si>
  <si>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</si>
  <si>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</si>
  <si>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</si>
  <si>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</si>
  <si>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</si>
  <si>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</si>
  <si>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</si>
  <si>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</si>
  <si>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</si>
  <si>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</si>
  <si>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</si>
  <si>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</si>
  <si>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</si>
  <si>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</si>
  <si>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</si>
  <si>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</si>
  <si>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</si>
  <si>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</si>
  <si>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</si>
  <si>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</si>
  <si>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</si>
  <si>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</si>
  <si>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</si>
  <si>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</si>
  <si>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</si>
  <si>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</si>
  <si>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</si>
  <si>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</si>
  <si>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</si>
  <si>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</si>
  <si>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</si>
  <si>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</si>
  <si>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</si>
  <si>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</si>
  <si>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</si>
  <si>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</si>
  <si>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</si>
  <si>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</si>
  <si>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</si>
  <si>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</si>
  <si>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</si>
  <si>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</si>
  <si>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</si>
  <si>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</si>
  <si>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</si>
  <si>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</si>
  <si>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</si>
  <si>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</si>
  <si>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</si>
  <si>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</si>
  <si>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</si>
  <si>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</si>
  <si>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</si>
  <si>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</si>
  <si>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</si>
  <si>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</si>
  <si>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</si>
  <si>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</si>
  <si>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</si>
  <si>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</si>
  <si>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</si>
  <si>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</si>
  <si>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</si>
  <si>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</si>
  <si>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</si>
  <si>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</si>
  <si>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</si>
  <si>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</si>
  <si>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</si>
  <si>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</si>
  <si>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</si>
  <si>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</si>
  <si>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</si>
  <si>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</si>
  <si>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</si>
  <si>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</si>
  <si>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</si>
  <si>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</si>
  <si>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</si>
  <si>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</si>
  <si>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</si>
  <si>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</si>
  <si>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</si>
  <si>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</si>
  <si>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</si>
  <si>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</si>
  <si>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</si>
  <si>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</si>
  <si>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</si>
  <si>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</si>
  <si>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</si>
  <si>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</si>
  <si>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</si>
  <si>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</si>
  <si>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</si>
  <si>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</si>
  <si>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</si>
  <si>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</si>
  <si>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</si>
  <si>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</si>
  <si>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</si>
  <si>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</si>
  <si>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</si>
  <si>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</si>
  <si>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</si>
  <si>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</si>
  <si>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</si>
  <si>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</si>
  <si>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</si>
  <si>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</si>
  <si>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</si>
  <si>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</si>
  <si>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</si>
  <si>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</si>
  <si>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</si>
  <si>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</si>
  <si>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</si>
  <si>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</si>
  <si>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</si>
  <si>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</si>
  <si>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</si>
  <si>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</si>
  <si>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</si>
  <si>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</si>
  <si>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</si>
  <si>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</si>
  <si>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</si>
  <si>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</si>
  <si>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</si>
  <si>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</si>
  <si>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</si>
  <si>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</si>
  <si>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</si>
  <si>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</si>
  <si>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</si>
  <si>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</si>
  <si>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</si>
  <si>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</si>
  <si>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</si>
  <si>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</si>
  <si>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</si>
  <si>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</si>
  <si>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</si>
  <si>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</si>
  <si>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</si>
  <si>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</si>
  <si>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</si>
  <si>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</si>
  <si>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</si>
  <si>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</si>
  <si>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</si>
  <si>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</si>
  <si>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</si>
  <si>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</si>
  <si>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</si>
  <si>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</si>
  <si>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</si>
  <si>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</si>
  <si>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</si>
  <si>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</si>
  <si>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</si>
  <si>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</si>
  <si>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</si>
  <si>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</si>
  <si>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</si>
  <si>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</si>
  <si>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</si>
  <si>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</si>
  <si>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</si>
  <si>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</si>
  <si>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</si>
  <si>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</si>
  <si>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</si>
  <si>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</si>
  <si>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</si>
  <si>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</si>
  <si>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</si>
  <si>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</si>
  <si>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</si>
  <si>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</si>
  <si>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</si>
  <si>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</si>
  <si>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</si>
  <si>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</si>
  <si>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</si>
  <si>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</si>
  <si>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</si>
  <si>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</si>
  <si>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</si>
  <si>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</si>
  <si>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</si>
  <si>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</si>
  <si>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</si>
  <si>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</si>
  <si>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</si>
  <si>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</si>
  <si>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</si>
  <si>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</si>
  <si>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</si>
  <si>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</si>
  <si>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</si>
  <si>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</si>
  <si>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</si>
  <si>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</si>
  <si>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</si>
  <si>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</si>
  <si>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</si>
  <si>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</si>
  <si>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</si>
  <si>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</si>
  <si>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</si>
  <si>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</si>
  <si>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</si>
  <si>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</si>
  <si>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</si>
  <si>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</si>
  <si>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</si>
  <si>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</si>
  <si>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</si>
  <si>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</si>
  <si>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</si>
  <si>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</si>
  <si>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</si>
  <si>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</si>
  <si>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</si>
  <si>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</si>
  <si>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</si>
  <si>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</si>
  <si>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</si>
  <si>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</si>
  <si>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</si>
  <si>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</si>
  <si>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</si>
  <si>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</si>
  <si>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</si>
  <si>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</si>
  <si>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</si>
  <si>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</si>
  <si>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</si>
  <si>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</si>
  <si>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</si>
  <si>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</si>
  <si>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</si>
  <si>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</si>
  <si>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</si>
  <si>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</si>
  <si>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</si>
  <si>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</si>
  <si>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</si>
  <si>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</si>
  <si>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</si>
  <si>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</si>
  <si>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</si>
  <si>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</si>
  <si>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</si>
  <si>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</si>
  <si>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</si>
  <si>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</si>
  <si>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</si>
  <si>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</si>
  <si>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</si>
  <si>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</si>
  <si>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</si>
  <si>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</si>
  <si>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</si>
  <si>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</si>
  <si>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</si>
  <si>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</si>
  <si>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</si>
  <si>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</si>
  <si>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</si>
  <si>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</si>
  <si>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</si>
  <si>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</si>
  <si>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</si>
  <si>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</si>
  <si>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</si>
  <si>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</si>
  <si>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</si>
  <si>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</si>
  <si>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</si>
  <si>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</si>
  <si>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</si>
  <si>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</si>
  <si>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</si>
  <si>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</si>
  <si>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</si>
  <si>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</si>
  <si>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</si>
  <si>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</si>
  <si>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</si>
  <si>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</si>
  <si>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</si>
  <si>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</si>
  <si>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</si>
  <si>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</si>
  <si>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</si>
  <si>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</si>
  <si>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</si>
  <si>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</si>
  <si>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</si>
  <si>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</si>
  <si>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</si>
  <si>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</si>
  <si>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</si>
  <si>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</si>
  <si>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</si>
  <si>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</si>
  <si>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</si>
  <si>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</si>
  <si>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</si>
  <si>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</si>
  <si>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</si>
  <si>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</si>
  <si>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</si>
  <si>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</si>
  <si>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</si>
  <si>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</si>
  <si>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</si>
  <si>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</si>
  <si>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</si>
  <si>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</si>
  <si>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</si>
  <si>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</si>
  <si>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</si>
  <si>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</si>
  <si>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</si>
  <si>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</si>
  <si>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</si>
  <si>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</si>
  <si>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</si>
  <si>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</si>
  <si>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</si>
  <si>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</si>
  <si>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</si>
  <si>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</si>
  <si>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</si>
  <si>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</si>
  <si>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</si>
  <si>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</si>
  <si>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</si>
  <si>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</si>
  <si>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</si>
  <si>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</si>
  <si>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</si>
  <si>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</si>
  <si>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</si>
  <si>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</si>
  <si>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</si>
  <si>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</si>
  <si>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</si>
  <si>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</si>
  <si>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</si>
  <si>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</si>
  <si>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</si>
  <si>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</si>
  <si>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</si>
  <si>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</si>
  <si>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</si>
  <si>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</si>
  <si>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</si>
  <si>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</si>
  <si>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</si>
  <si>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</si>
  <si>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</si>
  <si>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</si>
  <si>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</si>
  <si>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</si>
  <si>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</si>
  <si>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</si>
  <si>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</si>
  <si>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</si>
  <si>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</si>
  <si>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</si>
  <si>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</si>
  <si>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</si>
  <si>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</si>
  <si>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</si>
  <si>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</si>
  <si>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</si>
  <si>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</si>
  <si>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</si>
  <si>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</si>
  <si>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</si>
  <si>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</si>
  <si>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</si>
  <si>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</si>
  <si>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</si>
  <si>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</si>
  <si>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</si>
  <si>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</si>
  <si>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</si>
  <si>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</si>
  <si>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</si>
  <si>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</si>
  <si>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</si>
  <si>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</si>
  <si>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</si>
  <si>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</si>
  <si>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</si>
  <si>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</si>
  <si>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</si>
  <si>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</si>
  <si>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</si>
  <si>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</si>
  <si>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</si>
  <si>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</si>
  <si>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</si>
  <si>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</si>
  <si>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</si>
  <si>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</si>
  <si>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</si>
  <si>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</si>
  <si>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</si>
  <si>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</si>
  <si>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</si>
  <si>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</si>
  <si>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</si>
  <si>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</si>
  <si>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</si>
  <si>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</si>
  <si>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</si>
  <si>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</si>
  <si>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</si>
  <si>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</si>
  <si>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</si>
  <si>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</si>
  <si>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</si>
  <si>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</si>
  <si>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</si>
  <si>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</si>
  <si>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</si>
  <si>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</si>
  <si>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</si>
  <si>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</si>
  <si>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</si>
  <si>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</si>
  <si>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</si>
  <si>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</si>
  <si>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</si>
  <si>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</si>
  <si>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</si>
  <si>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</si>
  <si>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</si>
  <si>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</si>
  <si>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</si>
  <si>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</si>
  <si>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</si>
  <si>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</si>
  <si>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</si>
  <si>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</si>
  <si>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</si>
  <si>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</si>
  <si>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</si>
  <si>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</si>
  <si>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</si>
  <si>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</si>
  <si>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</si>
  <si>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</si>
  <si>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</si>
  <si>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</si>
  <si>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</si>
  <si>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</si>
  <si>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</si>
  <si>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</si>
  <si>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</si>
  <si>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</si>
  <si>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</si>
  <si>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</si>
  <si>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</si>
  <si>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</si>
  <si>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</si>
  <si>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</si>
  <si>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</si>
  <si>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</si>
  <si>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</si>
  <si>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</si>
  <si>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</si>
  <si>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</si>
  <si>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</si>
  <si>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</si>
  <si>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</si>
  <si>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</si>
  <si>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</si>
  <si>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</si>
  <si>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</si>
  <si>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</si>
  <si>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</si>
  <si>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</si>
  <si>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</si>
  <si>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</si>
  <si>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</si>
  <si>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</si>
  <si>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</si>
  <si>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</si>
  <si>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</si>
  <si>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</si>
  <si>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</si>
  <si>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</si>
  <si>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</si>
  <si>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</si>
  <si>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</si>
  <si>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</si>
  <si>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</si>
  <si>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</si>
  <si>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</si>
  <si>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</si>
  <si>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</si>
  <si>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</si>
  <si>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</si>
  <si>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</si>
  <si>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</si>
  <si>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</si>
  <si>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</si>
  <si>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</si>
  <si>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</si>
  <si>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</si>
  <si>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</si>
  <si>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</si>
  <si>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</si>
  <si>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</si>
  <si>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</si>
  <si>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</si>
  <si>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</si>
  <si>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</si>
  <si>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</si>
  <si>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</si>
  <si>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</si>
  <si>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</si>
  <si>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</si>
  <si>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</si>
  <si>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</si>
  <si>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</si>
  <si>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</si>
  <si>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</si>
  <si>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</si>
  <si>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</si>
  <si>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</si>
  <si>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</si>
  <si>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</si>
  <si>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</si>
  <si>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</si>
  <si>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</si>
  <si>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</si>
  <si>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</si>
  <si>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</si>
  <si>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</si>
  <si>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</si>
  <si>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</si>
  <si>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</si>
  <si>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</si>
  <si>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</si>
  <si>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</si>
  <si>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</si>
  <si>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</si>
  <si>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</si>
  <si>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</si>
  <si>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</si>
  <si>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</si>
  <si>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</si>
  <si>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</si>
  <si>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</si>
  <si>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</si>
  <si>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</si>
  <si>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</si>
  <si>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</si>
  <si>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</si>
  <si>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</si>
  <si>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</si>
  <si>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</si>
  <si>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</si>
  <si>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</si>
  <si>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</si>
  <si>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</si>
  <si>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</si>
  <si>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</si>
  <si>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</si>
  <si>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</si>
  <si>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</si>
  <si>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</si>
  <si>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</si>
  <si>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</si>
  <si>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</si>
  <si>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</si>
  <si>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</si>
  <si>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</si>
  <si>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</si>
  <si>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</si>
  <si>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</si>
  <si>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</si>
  <si>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</si>
  <si>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</si>
  <si>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</si>
  <si>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</si>
  <si>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</si>
  <si>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</si>
  <si>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</si>
  <si>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</si>
  <si>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</si>
  <si>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</si>
  <si>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</si>
  <si>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</si>
  <si>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</si>
  <si>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</si>
  <si>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</si>
  <si>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</si>
  <si>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</si>
  <si>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</si>
  <si>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</si>
  <si>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</si>
  <si>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</si>
  <si>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</si>
  <si>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</si>
  <si>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</si>
  <si>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</si>
  <si>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</si>
  <si>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</si>
  <si>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</si>
  <si>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</si>
  <si>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</si>
  <si>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</si>
  <si>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</si>
  <si>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</si>
  <si>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</si>
  <si>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</si>
  <si>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</si>
  <si>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</si>
  <si>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</si>
  <si>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</si>
  <si>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</si>
  <si>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</si>
  <si>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</si>
  <si>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</si>
  <si>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</si>
  <si>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</si>
  <si>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</si>
  <si>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</si>
  <si>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</si>
  <si>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</si>
  <si>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</si>
  <si>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</si>
  <si>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</si>
  <si>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</si>
  <si>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</si>
  <si>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</si>
  <si>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</si>
  <si>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</si>
  <si>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</si>
  <si>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</si>
  <si>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</si>
  <si>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</si>
  <si>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</si>
  <si>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</si>
  <si>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</si>
  <si>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</si>
  <si>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</si>
  <si>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</si>
  <si>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</si>
  <si>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</si>
  <si>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</si>
  <si>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</si>
  <si>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</si>
  <si>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</si>
  <si>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</si>
  <si>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</si>
  <si>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</si>
  <si>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</si>
  <si>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</si>
  <si>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</si>
  <si>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</si>
  <si>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</si>
  <si>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</si>
  <si>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</si>
  <si>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</si>
  <si>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</si>
  <si>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</si>
  <si>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</si>
  <si>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</si>
  <si>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</si>
  <si>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</si>
  <si>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</si>
  <si>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</si>
  <si>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</si>
  <si>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</si>
  <si>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</si>
  <si>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</si>
  <si>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</si>
  <si>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</si>
  <si>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</si>
  <si>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</si>
  <si>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</si>
  <si>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</si>
  <si>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</si>
  <si>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</si>
  <si>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</si>
  <si>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</si>
  <si>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</si>
  <si>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</si>
  <si>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</si>
  <si>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</si>
  <si>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</si>
  <si>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</si>
  <si>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</si>
  <si>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</si>
  <si>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</si>
  <si>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</si>
  <si>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</si>
  <si>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</si>
  <si>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</si>
  <si>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</si>
  <si>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</si>
  <si>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</si>
  <si>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</si>
  <si>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</si>
  <si>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</si>
  <si>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</si>
  <si>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</si>
  <si>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</si>
  <si>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</si>
  <si>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</si>
  <si>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</si>
  <si>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</si>
  <si>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</si>
  <si>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</si>
  <si>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</si>
  <si>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</si>
  <si>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</si>
  <si>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</si>
  <si>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</si>
  <si>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</si>
  <si>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</si>
  <si>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</si>
  <si>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</si>
  <si>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</si>
  <si>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</si>
  <si>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</si>
  <si>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</si>
  <si>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</si>
  <si>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</si>
  <si>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</si>
  <si>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</si>
  <si>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</si>
  <si>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</si>
  <si>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</si>
  <si>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</si>
  <si>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</si>
  <si>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</si>
  <si>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</si>
  <si>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</si>
  <si>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</si>
  <si>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</si>
  <si>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</si>
  <si>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</si>
  <si>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</si>
  <si>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</si>
  <si>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</si>
  <si>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</si>
  <si>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</si>
  <si>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</si>
  <si>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</si>
  <si>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</si>
  <si>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</si>
  <si>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</si>
  <si>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</si>
  <si>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</si>
  <si>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</si>
  <si>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</si>
  <si>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</si>
  <si>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</si>
  <si>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</si>
  <si>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</si>
  <si>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</si>
  <si>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</si>
  <si>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</si>
  <si>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</si>
  <si>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</si>
  <si>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</si>
  <si>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</si>
  <si>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</si>
  <si>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</si>
  <si>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</si>
  <si>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</si>
  <si>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</si>
  <si>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</si>
  <si>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</si>
  <si>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</si>
  <si>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</si>
  <si>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</si>
  <si>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</si>
  <si>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</si>
  <si>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</si>
  <si>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</si>
  <si>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</si>
  <si>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</si>
  <si>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</si>
  <si>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</si>
  <si>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</si>
  <si>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</si>
  <si>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</si>
  <si>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</si>
  <si>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</si>
  <si>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</si>
  <si>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</si>
  <si>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</si>
  <si>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</si>
  <si>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</si>
  <si>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</si>
  <si>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</si>
  <si>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</si>
  <si>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</si>
  <si>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</si>
  <si>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</si>
  <si>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</si>
  <si>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</si>
  <si>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</si>
  <si>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</si>
  <si>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</si>
  <si>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</si>
  <si>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</si>
  <si>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</si>
  <si>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</si>
  <si>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</si>
  <si>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</si>
  <si>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</si>
  <si>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</si>
  <si>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</si>
  <si>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</si>
  <si>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</si>
  <si>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</si>
  <si>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</si>
  <si>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</si>
  <si>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</si>
  <si>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</si>
  <si>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</si>
  <si>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</si>
  <si>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</si>
  <si>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</si>
  <si>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</si>
  <si>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</si>
  <si>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</si>
  <si>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</si>
  <si>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</si>
  <si>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</si>
  <si>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</si>
  <si>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</si>
  <si>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</si>
  <si>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</si>
  <si>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</si>
  <si>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</si>
  <si>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</si>
  <si>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</si>
  <si>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</si>
  <si>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</si>
  <si>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</si>
  <si>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</si>
  <si>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</si>
  <si>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</si>
  <si>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</si>
  <si>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</si>
  <si>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</si>
  <si>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</si>
  <si>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</si>
  <si>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</si>
  <si>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</si>
  <si>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</si>
  <si>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</si>
  <si>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</si>
  <si>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</si>
  <si>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</si>
  <si>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</si>
  <si>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</si>
  <si>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</si>
  <si>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</si>
  <si>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</si>
  <si>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</si>
  <si>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</si>
  <si>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</si>
  <si>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</si>
  <si>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</si>
  <si>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</si>
  <si>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</si>
  <si>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</si>
  <si>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</si>
  <si>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</si>
  <si>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</si>
  <si>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</si>
  <si>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</si>
  <si>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</si>
  <si>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</si>
  <si>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</si>
  <si>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</si>
  <si>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</si>
  <si>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</si>
  <si>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</si>
  <si>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</si>
  <si>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</si>
  <si>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</si>
  <si>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</si>
  <si>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</si>
  <si>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</si>
  <si>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</si>
  <si>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</si>
  <si>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</si>
  <si>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</si>
  <si>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</si>
  <si>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</si>
  <si>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</si>
  <si>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</si>
  <si>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</si>
  <si>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</si>
  <si>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</si>
  <si>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</si>
  <si>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</si>
  <si>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</si>
  <si>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</si>
  <si>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</si>
  <si>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</si>
  <si>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</si>
  <si>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</si>
  <si>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</si>
  <si>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</si>
  <si>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</si>
  <si>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</si>
  <si>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</si>
  <si>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</si>
  <si>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</si>
  <si>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</si>
  <si>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</si>
  <si>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</si>
  <si>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</si>
  <si>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</si>
  <si>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</si>
  <si>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</si>
  <si>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</si>
  <si>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</si>
  <si>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</si>
  <si>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</si>
  <si>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</si>
  <si>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</si>
  <si>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</si>
  <si>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</si>
  <si>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</si>
  <si>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</si>
  <si>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</si>
  <si>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</si>
  <si>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</si>
  <si>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</si>
  <si>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</si>
  <si>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</si>
  <si>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</si>
  <si>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</si>
  <si>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</si>
  <si>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</si>
  <si>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</si>
  <si>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</si>
  <si>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</si>
  <si>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</si>
  <si>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</si>
  <si>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</si>
  <si>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</si>
  <si>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</si>
  <si>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</si>
  <si>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</si>
  <si>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</si>
  <si>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</si>
  <si>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</si>
  <si>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</si>
  <si>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</si>
  <si>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</si>
  <si>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</si>
  <si>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</si>
  <si>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</si>
  <si>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</si>
  <si>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</si>
  <si>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</si>
  <si>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</si>
  <si>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</si>
  <si>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</si>
  <si>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</si>
  <si>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</si>
  <si>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</si>
  <si>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</si>
  <si>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</si>
  <si>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</si>
  <si>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</si>
  <si>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</si>
  <si>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</si>
  <si>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</si>
  <si>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</si>
  <si>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</si>
  <si>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</si>
  <si>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</si>
  <si>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</si>
  <si>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</si>
  <si>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</si>
  <si>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</si>
  <si>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</si>
  <si>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</si>
  <si>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</si>
  <si>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</si>
  <si>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</si>
  <si>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</si>
  <si>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</si>
  <si>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</si>
  <si>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</si>
  <si>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</si>
  <si>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</si>
  <si>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</si>
  <si>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</si>
  <si>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</si>
  <si>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</si>
  <si>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</si>
  <si>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</si>
  <si>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</si>
  <si>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</si>
  <si>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</si>
  <si>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</si>
  <si>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</si>
  <si>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</si>
  <si>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</si>
  <si>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</si>
  <si>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</si>
  <si>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</si>
  <si>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</si>
  <si>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</si>
  <si>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</si>
  <si>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</si>
  <si>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</si>
  <si>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</si>
  <si>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</si>
  <si>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</si>
  <si>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</si>
  <si>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</si>
  <si>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</si>
  <si>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</si>
  <si>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</si>
  <si>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</si>
  <si>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</si>
  <si>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</si>
  <si>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</si>
  <si>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</si>
  <si>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</si>
  <si>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</si>
  <si>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</si>
  <si>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</si>
  <si>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</si>
  <si>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</si>
  <si>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</si>
  <si>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</si>
  <si>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</si>
  <si>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</si>
  <si>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</si>
  <si>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</si>
  <si>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</si>
  <si>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</si>
  <si>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</si>
  <si>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</si>
  <si>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</si>
  <si>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</si>
  <si>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</si>
  <si>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</si>
  <si>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</si>
  <si>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</si>
  <si>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</si>
  <si>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</si>
  <si>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</si>
  <si>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</si>
  <si>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</si>
  <si>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</si>
  <si>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</si>
  <si>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</si>
  <si>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</si>
  <si>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</si>
  <si>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</si>
  <si>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</si>
  <si>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</si>
  <si>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</si>
  <si>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</si>
  <si>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</si>
  <si>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</si>
  <si>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</si>
  <si>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</si>
  <si>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</si>
  <si>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</si>
  <si>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</si>
  <si>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</si>
  <si>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</si>
  <si>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</si>
  <si>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</si>
  <si>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</si>
  <si>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</si>
  <si>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</si>
  <si>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</si>
  <si>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</si>
  <si>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</si>
  <si>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</si>
  <si>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</si>
  <si>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</si>
  <si>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</si>
  <si>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</si>
  <si>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</si>
  <si>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</si>
  <si>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</si>
  <si>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</si>
  <si>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</si>
  <si>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</si>
  <si>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</si>
  <si>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</si>
  <si>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</si>
  <si>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</si>
  <si>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</si>
  <si>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</si>
  <si>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</si>
  <si>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</si>
  <si>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</si>
  <si>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</si>
  <si>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</si>
  <si>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</si>
  <si>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</si>
  <si>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</si>
  <si>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</si>
  <si>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</si>
  <si>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</si>
  <si>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</si>
  <si>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</si>
  <si>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</si>
  <si>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</si>
  <si>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</si>
  <si>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</si>
  <si>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</si>
  <si>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</si>
  <si>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</si>
  <si>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</si>
  <si>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</si>
  <si>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</si>
  <si>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</si>
  <si>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</si>
  <si>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</si>
  <si>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</si>
  <si>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</si>
  <si>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</si>
  <si>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</si>
  <si>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</si>
  <si>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</si>
  <si>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</si>
  <si>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</si>
  <si>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</si>
  <si>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</si>
  <si>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</si>
  <si>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</si>
  <si>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</si>
  <si>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</si>
  <si>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</si>
  <si>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</si>
  <si>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</si>
  <si>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</si>
  <si>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</si>
  <si>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</si>
  <si>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</si>
  <si>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</si>
  <si>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</si>
  <si>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</si>
  <si>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</si>
  <si>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</si>
  <si>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</si>
  <si>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</si>
  <si>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</si>
  <si>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</si>
  <si>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</si>
  <si>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</si>
  <si>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</si>
  <si>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</si>
  <si>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</si>
  <si>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</si>
  <si>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</si>
  <si>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</si>
  <si>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</si>
  <si>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</si>
  <si>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</si>
  <si>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</si>
  <si>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</si>
  <si>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</si>
  <si>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</si>
  <si>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</si>
  <si>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</si>
  <si>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</si>
  <si>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</si>
  <si>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</si>
  <si>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</si>
  <si>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</si>
  <si>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</si>
  <si>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</si>
  <si>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</si>
  <si>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</si>
  <si>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</si>
  <si>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</si>
  <si>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</si>
  <si>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</si>
  <si>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</si>
  <si>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</si>
  <si>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</si>
  <si>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</si>
  <si>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</si>
  <si>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</si>
  <si>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</si>
  <si>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</si>
  <si>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</si>
  <si>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</si>
  <si>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</si>
  <si>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</si>
  <si>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</si>
  <si>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</si>
  <si>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</si>
  <si>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</si>
  <si>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</si>
  <si>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</si>
  <si>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</si>
  <si>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</si>
  <si>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</si>
  <si>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</si>
  <si>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</si>
  <si>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</si>
  <si>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</si>
  <si>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</si>
  <si>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</si>
  <si>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</si>
  <si>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</si>
  <si>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</si>
  <si>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</si>
  <si>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</si>
  <si>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</si>
  <si>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</si>
  <si>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</si>
  <si>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</si>
  <si>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</si>
  <si>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</si>
  <si>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</si>
  <si>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</si>
  <si>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</si>
  <si>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</si>
  <si>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</si>
  <si>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</si>
  <si>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</si>
  <si>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</si>
  <si>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</si>
  <si>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</si>
  <si>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</si>
  <si>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</si>
  <si>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</si>
  <si>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</si>
  <si>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</si>
  <si>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</si>
  <si>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</si>
  <si>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</si>
  <si>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</si>
  <si>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</si>
  <si>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</si>
  <si>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</si>
  <si>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</si>
  <si>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</si>
  <si>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</si>
  <si>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</si>
  <si>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</si>
  <si>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</si>
  <si>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</si>
  <si>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</si>
  <si>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</si>
  <si>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</si>
  <si>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</si>
  <si>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</si>
  <si>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</si>
  <si>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</si>
  <si>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</si>
  <si>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</si>
  <si>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</si>
  <si>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</si>
  <si>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</si>
  <si>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</si>
  <si>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</si>
  <si>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</si>
  <si>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</si>
  <si>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</si>
  <si>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</si>
  <si>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</si>
  <si>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</si>
  <si>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</si>
  <si>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</si>
  <si>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</si>
  <si>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</si>
  <si>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</si>
  <si>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</si>
  <si>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</si>
  <si>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</si>
  <si>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</si>
  <si>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</si>
  <si>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</si>
  <si>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</si>
  <si>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</si>
  <si>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</si>
  <si>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</si>
  <si>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</si>
  <si>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</si>
  <si>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</si>
  <si>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</si>
  <si>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</si>
  <si>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</si>
  <si>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</si>
  <si>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</si>
  <si>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</si>
  <si>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</si>
  <si>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</si>
  <si>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</si>
  <si>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</si>
  <si>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</si>
  <si>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</si>
  <si>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</si>
  <si>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</si>
  <si>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</si>
  <si>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</si>
  <si>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</si>
  <si>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</si>
  <si>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</si>
  <si>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</si>
  <si>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</si>
  <si>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</si>
  <si>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</si>
  <si>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</si>
  <si>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</si>
  <si>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</si>
  <si>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</si>
  <si>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</si>
  <si>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</si>
  <si>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</si>
  <si>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</si>
  <si>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</si>
  <si>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</si>
  <si>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</si>
  <si>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</si>
  <si>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</si>
  <si>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</si>
  <si>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</si>
  <si>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</si>
  <si>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</si>
  <si>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</si>
  <si>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</si>
  <si>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</si>
  <si>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</si>
  <si>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</si>
  <si>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</si>
  <si>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</si>
  <si>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</si>
  <si>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</si>
  <si>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</si>
  <si>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</si>
  <si>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</si>
  <si>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</si>
  <si>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</si>
  <si>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</si>
  <si>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</si>
  <si>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</si>
  <si>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</si>
  <si>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</si>
  <si>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</si>
  <si>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</si>
  <si>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</si>
  <si>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</si>
  <si>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</si>
  <si>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</si>
  <si>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</si>
  <si>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</si>
  <si>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</si>
  <si>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</si>
  <si>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</si>
  <si>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</si>
  <si>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</si>
  <si>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</si>
  <si>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</si>
  <si>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</si>
  <si>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</si>
  <si>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</si>
  <si>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</si>
  <si>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</si>
  <si>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</si>
  <si>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</si>
  <si>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</si>
  <si>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</si>
  <si>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</si>
  <si>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</si>
  <si>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</si>
  <si>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</si>
  <si>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</si>
  <si>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</si>
  <si>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</si>
  <si>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</si>
  <si>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</si>
  <si>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</si>
  <si>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</si>
  <si>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</si>
  <si>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</si>
  <si>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</si>
  <si>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</si>
  <si>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</si>
  <si>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</si>
  <si>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</si>
  <si>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</si>
  <si>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</si>
  <si>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</si>
  <si>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</si>
  <si>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</si>
  <si>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</si>
  <si>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</si>
  <si>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</si>
  <si>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</si>
  <si>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</si>
  <si>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</si>
  <si>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</si>
  <si>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</si>
  <si>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</si>
  <si>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</si>
  <si>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</si>
  <si>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</si>
  <si>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</si>
  <si>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</si>
  <si>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</si>
  <si>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</si>
  <si>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</si>
  <si>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</si>
  <si>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</si>
  <si>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</si>
  <si>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</si>
  <si>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</si>
  <si>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</si>
  <si>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</si>
  <si>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</si>
  <si>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</si>
  <si>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</si>
  <si>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</si>
  <si>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</si>
  <si>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</si>
  <si>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</si>
  <si>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</si>
  <si>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</si>
  <si>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</si>
  <si>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</si>
  <si>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</si>
  <si>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</si>
  <si>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</si>
  <si>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</si>
  <si>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</si>
  <si>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</si>
  <si>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</si>
  <si>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</si>
  <si>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</si>
  <si>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</si>
  <si>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</si>
  <si>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</si>
  <si>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</si>
  <si>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</si>
  <si>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</si>
  <si>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</si>
  <si>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</si>
  <si>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</si>
  <si>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</si>
  <si>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</si>
  <si>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</si>
  <si>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</si>
  <si>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</si>
  <si>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</si>
  <si>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</si>
  <si>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</si>
  <si>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</si>
  <si>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</si>
  <si>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</si>
  <si>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</si>
  <si>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</si>
  <si>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</si>
  <si>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</si>
  <si>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</si>
  <si>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</si>
  <si>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</si>
  <si>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</si>
  <si>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</si>
  <si>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</si>
  <si>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</si>
  <si>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</si>
  <si>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</si>
  <si>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</si>
  <si>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</si>
  <si>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</si>
  <si>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</si>
  <si>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</si>
  <si>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</si>
  <si>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</si>
  <si>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</si>
  <si>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</si>
  <si>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</si>
  <si>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</si>
  <si>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</si>
  <si>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</si>
  <si>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</si>
  <si>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</si>
  <si>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</si>
  <si>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</si>
  <si>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</si>
  <si>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</si>
  <si>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</si>
  <si>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</si>
  <si>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</si>
  <si>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</si>
  <si>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</si>
  <si>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</si>
  <si>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</si>
  <si>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</si>
  <si>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</si>
  <si>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</si>
  <si>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</si>
  <si>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</si>
  <si>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</si>
  <si>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</si>
  <si>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</si>
  <si>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</si>
  <si>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</si>
  <si>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</si>
  <si>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</si>
  <si>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</si>
  <si>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</si>
  <si>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</si>
  <si>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</si>
  <si>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</si>
  <si>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</si>
  <si>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</si>
  <si>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</si>
  <si>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</si>
  <si>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</si>
  <si>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</si>
  <si>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</si>
  <si>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</si>
  <si>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</si>
  <si>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</si>
  <si>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</si>
  <si>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</si>
  <si>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</si>
  <si>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</si>
  <si>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</si>
  <si>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</si>
  <si>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</si>
  <si>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</si>
  <si>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</si>
  <si>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</si>
  <si>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</si>
  <si>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</si>
  <si>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</si>
  <si>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</si>
  <si>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</si>
  <si>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</si>
  <si>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</si>
  <si>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</si>
  <si>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</si>
  <si>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</si>
  <si>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</si>
  <si>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</si>
  <si>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</si>
  <si>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</si>
  <si>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</si>
  <si>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</si>
  <si>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</si>
  <si>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</si>
  <si>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</si>
  <si>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</si>
  <si>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</si>
  <si>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</si>
  <si>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</si>
  <si>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</si>
  <si>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</si>
  <si>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</si>
  <si>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</si>
  <si>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</si>
  <si>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</si>
  <si>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</si>
  <si>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</si>
  <si>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</si>
  <si>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</si>
  <si>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</si>
  <si>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</si>
  <si>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</si>
  <si>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</si>
  <si>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</si>
  <si>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</si>
  <si>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</si>
  <si>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</si>
  <si>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</si>
  <si>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</si>
  <si>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</si>
  <si>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</si>
  <si>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</si>
  <si>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</si>
  <si>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</si>
  <si>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</si>
  <si>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</si>
  <si>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</si>
  <si>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</si>
  <si>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</si>
  <si>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</si>
  <si>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</si>
  <si>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</si>
  <si>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</si>
  <si>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</si>
  <si>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</si>
  <si>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</si>
  <si>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</si>
  <si>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</si>
  <si>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</si>
  <si>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</si>
  <si>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</si>
  <si>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</si>
  <si>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</si>
  <si>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</si>
  <si>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</si>
  <si>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</si>
  <si>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</si>
  <si>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</si>
  <si>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</si>
  <si>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</si>
  <si>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</si>
  <si>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</si>
  <si>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</si>
  <si>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</si>
  <si>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</si>
  <si>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</si>
  <si>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</si>
  <si>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</si>
  <si>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</si>
  <si>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</si>
  <si>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</si>
  <si>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</si>
  <si>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</si>
  <si>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</si>
  <si>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</si>
  <si>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</si>
  <si>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</si>
  <si>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</si>
  <si>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</si>
  <si>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</si>
  <si>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</si>
  <si>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</si>
  <si>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</si>
  <si>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</si>
  <si>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</si>
  <si>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</si>
  <si>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</si>
  <si>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</si>
  <si>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</si>
  <si>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</si>
  <si>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</si>
  <si>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</si>
  <si>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</si>
  <si>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</si>
  <si>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</si>
  <si>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</si>
  <si>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</si>
  <si>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</si>
  <si>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</si>
  <si>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</si>
  <si>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</si>
  <si>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</si>
  <si>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</si>
  <si>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</si>
  <si>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</si>
  <si>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</si>
  <si>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</si>
  <si>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</si>
  <si>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</si>
  <si>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</si>
  <si>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</si>
  <si>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</si>
  <si>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</si>
  <si>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</si>
  <si>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</si>
  <si>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</si>
  <si>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</si>
  <si>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</si>
  <si>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</si>
  <si>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</si>
  <si>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</si>
  <si>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</si>
  <si>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</si>
  <si>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</si>
  <si>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</si>
  <si>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</si>
  <si>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</si>
  <si>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</si>
  <si>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</si>
  <si>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</si>
  <si>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</si>
  <si>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</si>
  <si>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</si>
  <si>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</si>
  <si>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</si>
  <si>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</si>
  <si>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</si>
  <si>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</si>
  <si>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</si>
  <si>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</si>
  <si>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</si>
  <si>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</si>
  <si>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</si>
  <si>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</si>
  <si>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</si>
  <si>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</si>
  <si>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</si>
  <si>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</si>
  <si>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</si>
  <si>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</si>
  <si>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</si>
  <si>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</si>
  <si>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</si>
  <si>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</si>
  <si>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</si>
  <si>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</si>
  <si>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</si>
  <si>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</si>
  <si>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</si>
  <si>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</si>
  <si>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</si>
  <si>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</si>
  <si>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</si>
  <si>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</si>
  <si>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</si>
  <si>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</si>
  <si>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</si>
  <si>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</si>
  <si>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</si>
  <si>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</si>
  <si>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</si>
  <si>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</si>
  <si>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</si>
  <si>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</si>
  <si>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</si>
  <si>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</si>
  <si>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</si>
  <si>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</si>
  <si>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</si>
  <si>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</si>
  <si>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</si>
  <si>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</si>
  <si>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</si>
  <si>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</si>
  <si>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</si>
  <si>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</si>
  <si>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</si>
  <si>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</si>
  <si>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</si>
  <si>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</si>
  <si>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</si>
  <si>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</si>
  <si>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</si>
  <si>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</si>
  <si>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</si>
  <si>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</si>
  <si>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</si>
  <si>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</si>
  <si>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</si>
  <si>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</si>
  <si>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</si>
  <si>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</si>
  <si>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</si>
  <si>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</si>
  <si>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</si>
  <si>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</si>
  <si>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</si>
  <si>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</si>
  <si>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</si>
  <si>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</si>
  <si>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</si>
  <si>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</si>
  <si>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</si>
  <si>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</si>
  <si>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</si>
  <si>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</si>
  <si>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</si>
  <si>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</si>
  <si>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</si>
  <si>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</si>
  <si>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</si>
  <si>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</si>
  <si>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</si>
  <si>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</si>
  <si>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</si>
  <si>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</si>
  <si>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</si>
  <si>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</si>
  <si>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</si>
  <si>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</si>
  <si>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</si>
  <si>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</si>
  <si>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</si>
  <si>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</si>
  <si>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</si>
  <si>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</si>
  <si>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</si>
  <si>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</si>
  <si>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</si>
  <si>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</si>
  <si>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</si>
  <si>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</si>
  <si>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</si>
  <si>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</si>
  <si>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</si>
  <si>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</si>
  <si>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</si>
  <si>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</si>
  <si>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</si>
  <si>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</si>
  <si>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</si>
  <si>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</si>
  <si>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</si>
  <si>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</si>
  <si>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</si>
  <si>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</si>
  <si>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</si>
  <si>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</si>
  <si>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</si>
  <si>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</si>
  <si>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</si>
  <si>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</si>
  <si>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</si>
  <si>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</si>
  <si>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</si>
  <si>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</si>
  <si>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</si>
  <si>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</si>
  <si>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</si>
  <si>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</si>
  <si>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</si>
  <si>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</si>
  <si>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</si>
  <si>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</si>
  <si>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</si>
  <si>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</si>
  <si>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</si>
  <si>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</si>
  <si>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</si>
  <si>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</si>
  <si>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</si>
  <si>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</si>
  <si>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</si>
  <si>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</si>
  <si>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</si>
  <si>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</si>
  <si>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</si>
  <si>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</si>
  <si>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</si>
  <si>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</si>
  <si>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</si>
  <si>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</si>
  <si>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</si>
  <si>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</si>
  <si>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</si>
  <si>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</si>
  <si>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</si>
  <si>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</si>
  <si>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</si>
  <si>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</si>
  <si>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</si>
  <si>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</si>
  <si>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</si>
  <si>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</si>
  <si>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</si>
  <si>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</si>
  <si>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</si>
  <si>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</si>
  <si>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</si>
  <si>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</si>
  <si>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</si>
  <si>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</si>
  <si>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</si>
  <si>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</si>
  <si>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</si>
  <si>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</si>
  <si>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</si>
  <si>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</si>
  <si>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</si>
  <si>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</si>
  <si>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</si>
  <si>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</si>
  <si>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</si>
  <si>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</si>
  <si>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</si>
  <si>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</si>
  <si>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</si>
  <si>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</si>
  <si>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</si>
  <si>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</si>
  <si>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</si>
  <si>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</si>
  <si>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</si>
  <si>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</si>
  <si>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</si>
  <si>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</si>
  <si>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</si>
  <si>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</si>
  <si>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</si>
  <si>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</si>
  <si>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</si>
  <si>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</si>
  <si>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</si>
  <si>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</si>
  <si>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</si>
  <si>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</si>
  <si>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</si>
  <si>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</si>
  <si>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</si>
  <si>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</si>
  <si>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</si>
  <si>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</si>
  <si>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</si>
  <si>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</si>
  <si>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</si>
  <si>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</si>
  <si>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</si>
  <si>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</si>
  <si>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</si>
  <si>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</si>
  <si>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</si>
  <si>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</si>
  <si>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</si>
  <si>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</si>
  <si>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</si>
  <si>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</si>
  <si>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</si>
  <si>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</si>
  <si>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</si>
  <si>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</si>
  <si>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</si>
  <si>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</si>
  <si>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</si>
  <si>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</si>
  <si>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</si>
  <si>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</si>
  <si>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</si>
  <si>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</si>
  <si>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</si>
  <si>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</si>
  <si>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</si>
  <si>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</si>
  <si>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</si>
  <si>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</si>
  <si>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</si>
  <si>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</si>
  <si>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</si>
  <si>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</si>
  <si>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</si>
  <si>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</si>
  <si>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</si>
  <si>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</si>
  <si>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</si>
  <si>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</si>
  <si>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</si>
  <si>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</si>
  <si>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</si>
  <si>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</si>
  <si>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</si>
  <si>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</si>
  <si>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</si>
  <si>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</si>
  <si>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</si>
  <si>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</si>
  <si>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</si>
  <si>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</si>
  <si>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</si>
  <si>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</si>
  <si>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</si>
  <si>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</si>
  <si>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</si>
  <si>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</si>
  <si>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</si>
  <si>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</si>
  <si>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</si>
  <si>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</si>
  <si>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</si>
  <si>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</si>
  <si>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</si>
  <si>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</si>
  <si>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</si>
  <si>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</si>
  <si>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</si>
  <si>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</si>
  <si>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</si>
  <si>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</si>
  <si>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</si>
  <si>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</si>
  <si>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</si>
  <si>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</si>
  <si>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</si>
  <si>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</si>
  <si>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</si>
  <si>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</si>
  <si>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</si>
  <si>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</si>
  <si>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</si>
  <si>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</si>
  <si>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</si>
  <si>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</si>
  <si>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</si>
  <si>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</si>
  <si>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</si>
  <si>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</si>
  <si>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</si>
  <si>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</si>
  <si>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</si>
  <si>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</si>
  <si>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</si>
  <si>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</si>
  <si>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</si>
  <si>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</si>
  <si>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</si>
  <si>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</si>
  <si>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</si>
  <si>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</si>
  <si>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</si>
  <si>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</si>
  <si>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</si>
  <si>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</si>
  <si>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</si>
  <si>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</si>
  <si>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</si>
  <si>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</si>
  <si>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</si>
  <si>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</si>
  <si>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</si>
  <si>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</si>
  <si>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</si>
  <si>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</si>
  <si>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</si>
  <si>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</si>
  <si>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</si>
  <si>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</si>
  <si>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</si>
  <si>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</si>
  <si>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</si>
  <si>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</si>
  <si>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</si>
  <si>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</si>
  <si>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</si>
  <si>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</si>
  <si>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</si>
  <si>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</si>
  <si>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</si>
  <si>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</si>
  <si>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</si>
  <si>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</si>
  <si>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</si>
  <si>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</si>
  <si>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</si>
  <si>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</si>
  <si>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</si>
  <si>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</si>
  <si>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</si>
  <si>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</si>
  <si>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</si>
  <si>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</si>
  <si>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</si>
  <si>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</si>
  <si>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</si>
  <si>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</si>
  <si>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</si>
  <si>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</si>
  <si>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</si>
  <si>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</si>
  <si>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</si>
  <si>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</si>
  <si>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</si>
  <si>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</si>
  <si>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</si>
  <si>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</si>
  <si>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</si>
  <si>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</si>
  <si>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</si>
  <si>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</si>
  <si>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</si>
  <si>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</si>
  <si>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</si>
  <si>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</si>
  <si>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</si>
  <si>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</si>
  <si>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</si>
  <si>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</si>
  <si>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</si>
  <si>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</si>
  <si>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</si>
  <si>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</si>
  <si>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</si>
  <si>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</si>
  <si>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</si>
  <si>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</si>
  <si>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</si>
  <si>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</si>
  <si>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</si>
  <si>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</si>
  <si>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</si>
  <si>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</si>
  <si>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</si>
  <si>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</si>
  <si>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</si>
  <si>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</si>
  <si>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</si>
  <si>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</si>
  <si>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</si>
  <si>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</si>
  <si>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</si>
  <si>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</si>
  <si>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</si>
  <si>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</si>
  <si>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</si>
  <si>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</si>
  <si>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</si>
  <si>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</si>
  <si>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</si>
  <si>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</si>
  <si>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</si>
  <si>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</si>
  <si>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</si>
  <si>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</si>
  <si>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</si>
  <si>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</si>
  <si>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</si>
  <si>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</si>
  <si>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</si>
  <si>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</si>
  <si>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</si>
  <si>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</si>
  <si>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</si>
  <si>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</si>
  <si>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</si>
  <si>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</si>
  <si>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</si>
  <si>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</si>
  <si>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</si>
  <si>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</si>
  <si>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</si>
  <si>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</si>
  <si>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</si>
  <si>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</si>
  <si>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</si>
  <si>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</si>
  <si>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</si>
  <si>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</si>
  <si>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</si>
  <si>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</si>
  <si>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</si>
  <si>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</si>
  <si>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</si>
  <si>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</si>
  <si>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</si>
  <si>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</si>
  <si>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</si>
  <si>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</si>
  <si>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</si>
  <si>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</si>
  <si>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</si>
  <si>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</si>
  <si>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</si>
  <si>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</si>
  <si>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</si>
  <si>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</si>
  <si>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</si>
  <si>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</si>
  <si>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</si>
  <si>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</si>
  <si>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</si>
  <si>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</si>
  <si>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</si>
  <si>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</si>
  <si>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</si>
  <si>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</si>
  <si>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</si>
  <si>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</si>
  <si>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</si>
  <si>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</si>
  <si>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</si>
  <si>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</si>
  <si>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</si>
  <si>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</si>
  <si>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</si>
  <si>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</si>
  <si>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</si>
  <si>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</si>
  <si>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</si>
  <si>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</si>
  <si>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</si>
  <si>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</si>
  <si>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</si>
  <si>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</si>
  <si>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</si>
  <si>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</si>
  <si>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</si>
  <si>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</si>
  <si>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</si>
  <si>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</si>
  <si>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</si>
  <si>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</si>
  <si>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</si>
  <si>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</si>
  <si>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</si>
  <si>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</si>
  <si>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</si>
  <si>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</si>
  <si>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</si>
  <si>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</si>
  <si>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</si>
  <si>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</si>
  <si>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</si>
  <si>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</si>
  <si>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</si>
  <si>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</si>
  <si>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</si>
  <si>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</si>
  <si>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</si>
  <si>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</si>
  <si>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</si>
  <si>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</si>
  <si>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</si>
  <si>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</si>
  <si>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</si>
  <si>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</si>
  <si>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</si>
  <si>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</si>
  <si>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</si>
  <si>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</si>
  <si>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</si>
  <si>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</si>
  <si>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</si>
  <si>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</si>
  <si>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</si>
  <si>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</si>
  <si>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</si>
  <si>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</si>
  <si>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</si>
  <si>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</si>
  <si>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</si>
  <si>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</si>
  <si>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</si>
  <si>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</si>
  <si>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</si>
  <si>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</si>
  <si>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</si>
  <si>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</si>
  <si>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</si>
  <si>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</si>
  <si>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</si>
  <si>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</si>
  <si>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</si>
  <si>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</si>
  <si>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</si>
  <si>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</si>
  <si>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</si>
  <si>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</si>
  <si>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</si>
  <si>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</si>
  <si>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</si>
  <si>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</si>
  <si>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</si>
  <si>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</si>
  <si>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</si>
  <si>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</si>
  <si>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</si>
  <si>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</si>
  <si>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</si>
  <si>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</si>
  <si>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</si>
  <si>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</si>
  <si>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</si>
  <si>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</si>
  <si>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</si>
  <si>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</si>
  <si>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</si>
  <si>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</si>
  <si>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</si>
  <si>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</si>
  <si>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</si>
  <si>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</si>
  <si>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</si>
  <si>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</si>
  <si>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</si>
  <si>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</si>
  <si>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</si>
  <si>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</si>
  <si>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</si>
  <si>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</si>
  <si>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</si>
  <si>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</si>
  <si>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</si>
  <si>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</si>
  <si>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</si>
  <si>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</si>
  <si>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</si>
  <si>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</si>
  <si>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</si>
  <si>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</si>
  <si>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</si>
  <si>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</si>
  <si>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</si>
  <si>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</si>
  <si>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</si>
  <si>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</si>
  <si>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</si>
  <si>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</si>
  <si>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</si>
  <si>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</si>
  <si>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</si>
  <si>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</si>
  <si>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</si>
  <si>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</si>
  <si>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</si>
  <si>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</si>
  <si>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</si>
  <si>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</si>
  <si>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</si>
  <si>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</si>
  <si>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</si>
  <si>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</si>
  <si>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</si>
  <si>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</si>
  <si>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</si>
  <si>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</si>
  <si>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</si>
  <si>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</si>
  <si>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</si>
  <si>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</si>
  <si>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</si>
  <si>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</si>
  <si>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</si>
  <si>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</si>
  <si>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</si>
  <si>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</si>
  <si>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</si>
  <si>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</si>
  <si>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</si>
  <si>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</si>
  <si>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</si>
  <si>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</si>
  <si>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</si>
  <si>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</si>
  <si>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</si>
  <si>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</si>
  <si>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</si>
  <si>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</si>
  <si>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</si>
  <si>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</si>
  <si>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</si>
  <si>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</si>
  <si>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</si>
  <si>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</si>
  <si>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</si>
  <si>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</si>
  <si>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</si>
  <si>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</si>
  <si>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</si>
  <si>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</si>
  <si>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</si>
  <si>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</si>
  <si>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</si>
  <si>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</si>
  <si>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</si>
  <si>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</si>
  <si>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</si>
  <si>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</si>
  <si>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</si>
  <si>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</si>
  <si>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</si>
  <si>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</si>
  <si>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</si>
  <si>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</si>
  <si>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</si>
  <si>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</si>
  <si>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</si>
  <si>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</si>
  <si>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</si>
  <si>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</si>
  <si>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</si>
  <si>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</si>
  <si>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</si>
  <si>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</si>
  <si>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</si>
  <si>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</si>
  <si>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</si>
  <si>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</si>
  <si>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</si>
  <si>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</si>
  <si>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</si>
  <si>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</si>
  <si>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</si>
  <si>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</si>
  <si>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</si>
  <si>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</si>
  <si>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</si>
  <si>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</si>
  <si>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</si>
  <si>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</si>
  <si>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</si>
  <si>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</si>
  <si>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</si>
  <si>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</si>
  <si>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</si>
  <si>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</si>
  <si>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</si>
  <si>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</si>
  <si>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</si>
  <si>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</si>
  <si>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</si>
  <si>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</si>
  <si>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</si>
  <si>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</si>
  <si>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</si>
  <si>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</si>
  <si>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</si>
  <si>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</si>
  <si>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</si>
  <si>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</si>
  <si>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</si>
  <si>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</si>
  <si>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</si>
  <si>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</si>
  <si>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</si>
  <si>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</si>
  <si>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</si>
  <si>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</si>
  <si>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</si>
  <si>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</si>
  <si>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</si>
  <si>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</si>
  <si>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</si>
  <si>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</si>
  <si>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</si>
  <si>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</si>
  <si>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</si>
  <si>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</si>
  <si>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</si>
  <si>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</si>
  <si>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</si>
  <si>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</si>
  <si>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</si>
  <si>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</si>
  <si>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</si>
  <si>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</si>
  <si>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</si>
  <si>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</si>
  <si>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</si>
  <si>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</si>
  <si>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</si>
  <si>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</si>
  <si>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</si>
  <si>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</si>
  <si>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</si>
  <si>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</si>
  <si>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</si>
  <si>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</si>
  <si>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</si>
  <si>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</si>
  <si>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</si>
  <si>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</si>
  <si>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</si>
  <si>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</si>
  <si>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</si>
  <si>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</si>
  <si>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</si>
  <si>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</si>
  <si>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</si>
  <si>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</si>
  <si>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</si>
  <si>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</si>
  <si>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</si>
  <si>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</si>
  <si>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</si>
  <si>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</si>
  <si>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</si>
  <si>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</si>
  <si>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</si>
  <si>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</si>
  <si>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</si>
  <si>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</si>
  <si>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</si>
  <si>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</si>
  <si>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</si>
  <si>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</si>
  <si>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</si>
  <si>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</si>
  <si>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</si>
  <si>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</si>
  <si>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</si>
  <si>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</si>
  <si>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</si>
  <si>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</si>
  <si>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</si>
  <si>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</si>
  <si>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</si>
  <si>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</si>
  <si>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</si>
  <si>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</si>
  <si>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</si>
  <si>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</si>
  <si>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</si>
  <si>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</si>
  <si>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</si>
  <si>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</si>
  <si>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</si>
  <si>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</si>
  <si>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</si>
  <si>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</si>
  <si>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</si>
  <si>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</si>
  <si>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</si>
  <si>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</si>
  <si>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</si>
  <si>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</si>
  <si>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</si>
  <si>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</si>
  <si>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</si>
  <si>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</si>
  <si>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</si>
  <si>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</si>
  <si>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</si>
  <si>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</si>
  <si>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</si>
  <si>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</si>
  <si>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</si>
  <si>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</si>
  <si>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</si>
  <si>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</si>
  <si>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</si>
  <si>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</si>
  <si>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</si>
  <si>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</si>
  <si>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</si>
  <si>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</si>
  <si>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</si>
  <si>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</si>
  <si>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</si>
  <si>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</si>
  <si>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</si>
  <si>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</si>
  <si>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</si>
  <si>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</si>
  <si>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</si>
  <si>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</si>
  <si>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</si>
  <si>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</si>
  <si>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</si>
  <si>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</si>
  <si>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</si>
  <si>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</si>
  <si>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</si>
  <si>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</si>
  <si>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</si>
  <si>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</si>
  <si>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</si>
  <si>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</si>
  <si>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</si>
  <si>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</si>
  <si>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</si>
  <si>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</si>
  <si>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</si>
  <si>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</si>
  <si>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</si>
  <si>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</si>
  <si>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</si>
  <si>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</si>
  <si>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</si>
  <si>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</si>
  <si>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</si>
  <si>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</si>
  <si>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</si>
  <si>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</si>
  <si>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</si>
  <si>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</si>
  <si>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</si>
  <si>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</si>
  <si>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</si>
  <si>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</si>
  <si>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</si>
  <si>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</si>
  <si>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</si>
  <si>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</si>
  <si>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</si>
  <si>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</si>
  <si>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</si>
  <si>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</si>
  <si>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</si>
  <si>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</si>
  <si>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</si>
  <si>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</si>
  <si>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</si>
  <si>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</si>
  <si>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</si>
  <si>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</si>
  <si>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</si>
  <si>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</si>
  <si>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</si>
  <si>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</si>
  <si>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</si>
  <si>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</si>
  <si>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</si>
  <si>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</si>
  <si>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</si>
  <si>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</si>
  <si>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</si>
  <si>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</si>
  <si>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</si>
  <si>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</si>
  <si>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</si>
  <si>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</si>
  <si>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</si>
  <si>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</si>
  <si>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</si>
  <si>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</si>
  <si>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</si>
  <si>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</si>
  <si>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</si>
  <si>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</si>
  <si>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</si>
  <si>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</si>
  <si>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</si>
  <si>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</si>
  <si>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</si>
  <si>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</si>
  <si>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</si>
  <si>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</si>
  <si>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</si>
  <si>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</si>
  <si>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</si>
  <si>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</si>
  <si>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</si>
  <si>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</si>
  <si>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</si>
  <si>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</si>
  <si>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</si>
  <si>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</si>
  <si>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</si>
  <si>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</si>
  <si>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</si>
  <si>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</si>
  <si>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</si>
  <si>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</si>
  <si>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</si>
  <si>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</si>
  <si>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</si>
  <si>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</si>
  <si>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</si>
  <si>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</si>
  <si>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</si>
  <si>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</si>
  <si>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</si>
  <si>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</si>
  <si>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</si>
  <si>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</si>
  <si>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</si>
  <si>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</si>
  <si>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</si>
  <si>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</si>
  <si>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</si>
  <si>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</si>
  <si>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</si>
  <si>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</si>
  <si>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</si>
  <si>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</si>
  <si>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</si>
  <si>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</si>
  <si>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</si>
  <si>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</si>
  <si>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</si>
  <si>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</si>
  <si>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</si>
  <si>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</si>
  <si>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</si>
  <si>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</si>
  <si>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</si>
  <si>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</si>
  <si>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</si>
  <si>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</si>
  <si>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</si>
  <si>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</si>
  <si>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</si>
  <si>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</si>
  <si>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</si>
  <si>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</si>
  <si>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</si>
  <si>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</si>
  <si>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</si>
  <si>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</si>
  <si>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</si>
  <si>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</si>
  <si>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</si>
  <si>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</si>
  <si>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</si>
  <si>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</si>
  <si>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</si>
  <si>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</si>
  <si>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</si>
  <si>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</si>
  <si>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</si>
  <si>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</si>
  <si>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</si>
  <si>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</si>
  <si>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</si>
  <si>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</si>
  <si>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</si>
  <si>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</si>
  <si>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</si>
  <si>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</si>
  <si>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</si>
  <si>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</si>
  <si>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</si>
  <si>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</si>
  <si>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</si>
  <si>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</si>
  <si>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</si>
  <si>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</si>
  <si>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</si>
  <si>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</si>
  <si>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</si>
  <si>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</si>
  <si>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</si>
  <si>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</si>
  <si>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</si>
  <si>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</si>
  <si>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</si>
  <si>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</si>
  <si>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</si>
  <si>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</si>
  <si>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</si>
  <si>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</si>
  <si>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</si>
  <si>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</si>
  <si>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</si>
  <si>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</si>
  <si>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</si>
  <si>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</si>
  <si>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</si>
  <si>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</si>
  <si>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</si>
  <si>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</si>
  <si>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</si>
  <si>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</si>
  <si>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</si>
  <si>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</si>
  <si>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</si>
  <si>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</si>
  <si>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</si>
  <si>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</si>
  <si>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</si>
  <si>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</si>
  <si>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</si>
  <si>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</si>
  <si>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</si>
  <si>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</si>
  <si>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</si>
  <si>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</si>
  <si>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</si>
  <si>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</si>
  <si>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</si>
  <si>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</si>
  <si>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</si>
  <si>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</si>
  <si>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</si>
  <si>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</si>
  <si>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</si>
  <si>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</si>
  <si>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</si>
  <si>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</si>
  <si>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</si>
  <si>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</si>
  <si>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</si>
  <si>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</si>
  <si>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</si>
  <si>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</si>
  <si>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</si>
  <si>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</si>
  <si>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</si>
  <si>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</si>
  <si>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</si>
  <si>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</si>
  <si>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</si>
  <si>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</si>
  <si>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</si>
  <si>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</si>
  <si>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</si>
  <si>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</si>
  <si>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</si>
  <si>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</si>
  <si>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</si>
  <si>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</si>
  <si>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</si>
  <si>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</si>
  <si>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</si>
  <si>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</si>
  <si>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</si>
  <si>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</si>
  <si>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</si>
  <si>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</si>
  <si>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</si>
  <si>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</si>
  <si>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</si>
  <si>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</si>
  <si>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</si>
  <si>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</si>
  <si>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</si>
  <si>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</si>
  <si>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</si>
  <si>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</si>
  <si>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</si>
  <si>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</si>
  <si>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</si>
  <si>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</si>
  <si>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</si>
  <si>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</si>
  <si>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</si>
  <si>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</si>
  <si>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</si>
  <si>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</si>
  <si>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</si>
  <si>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</si>
  <si>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</si>
  <si>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</si>
  <si>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</si>
  <si>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</si>
  <si>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</si>
  <si>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</si>
  <si>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</si>
  <si>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</si>
  <si>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</si>
  <si>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</si>
  <si>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</si>
  <si>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</si>
  <si>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</si>
  <si>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</si>
  <si>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</si>
  <si>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</si>
  <si>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</si>
  <si>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</si>
  <si>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</si>
  <si>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</si>
  <si>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</si>
  <si>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</si>
  <si>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</si>
  <si>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</si>
  <si>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</si>
  <si>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</si>
  <si>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</si>
  <si>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</si>
  <si>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</si>
  <si>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</si>
  <si>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</si>
  <si>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</si>
  <si>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</si>
  <si>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</si>
  <si>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</si>
  <si>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</si>
  <si>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</si>
  <si>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</si>
  <si>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</si>
  <si>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</si>
  <si>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</si>
  <si>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</si>
  <si>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</si>
  <si>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</si>
  <si>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</si>
  <si>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</si>
  <si>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</si>
  <si>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</si>
  <si>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</si>
  <si>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</si>
  <si>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</si>
  <si>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</si>
  <si>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</si>
  <si>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</si>
  <si>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</si>
  <si>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</si>
  <si>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</si>
  <si>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</si>
  <si>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</si>
  <si>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</si>
  <si>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</si>
  <si>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</si>
  <si>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</si>
  <si>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</si>
  <si>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</si>
  <si>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</si>
  <si>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</si>
  <si>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</si>
  <si>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</si>
  <si>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</si>
  <si>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</si>
  <si>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</si>
  <si>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</si>
  <si>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</si>
  <si>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</si>
  <si>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</si>
  <si>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</si>
  <si>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</si>
  <si>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</si>
  <si>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</si>
  <si>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</si>
  <si>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</si>
  <si>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</si>
  <si>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</si>
  <si>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</si>
  <si>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</si>
  <si>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</si>
  <si>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</si>
  <si>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</si>
  <si>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</si>
  <si>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</si>
  <si>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</si>
  <si>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</si>
  <si>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</si>
  <si>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</si>
  <si>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</si>
  <si>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</si>
  <si>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</si>
  <si>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</si>
  <si>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</si>
  <si>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</si>
  <si>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</si>
  <si>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</si>
  <si>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</si>
  <si>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</si>
  <si>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</si>
  <si>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</si>
  <si>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</si>
  <si>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</si>
  <si>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</si>
  <si>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</si>
  <si>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</si>
  <si>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</si>
  <si>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</si>
  <si>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</si>
  <si>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</si>
  <si>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</si>
  <si>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</si>
  <si>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</si>
  <si>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</si>
  <si>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</si>
  <si>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</si>
  <si>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</si>
  <si>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</si>
  <si>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</si>
  <si>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</si>
  <si>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</si>
  <si>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</si>
  <si>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</si>
  <si>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</si>
  <si>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</si>
  <si>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</si>
  <si>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</si>
  <si>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</si>
  <si>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</si>
  <si>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</si>
  <si>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</si>
  <si>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</si>
  <si>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</si>
  <si>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</si>
  <si>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</si>
  <si>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</si>
  <si>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</si>
  <si>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</si>
  <si>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</si>
  <si>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</si>
  <si>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</si>
  <si>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</si>
  <si>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</si>
  <si>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</si>
  <si>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</si>
  <si>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</si>
  <si>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</si>
  <si>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</si>
  <si>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</si>
  <si>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</si>
  <si>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</si>
  <si>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</si>
  <si>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</si>
  <si>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</si>
  <si>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</si>
  <si>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</si>
  <si>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</si>
  <si>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</si>
  <si>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</si>
  <si>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</si>
  <si>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</si>
  <si>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</si>
  <si>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</si>
  <si>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</si>
  <si>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</si>
  <si>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</si>
  <si>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</si>
  <si>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</si>
  <si>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</si>
  <si>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</si>
  <si>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</si>
  <si>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</si>
  <si>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</si>
  <si>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</si>
  <si>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</si>
  <si>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</si>
  <si>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</si>
  <si>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</si>
  <si>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</si>
  <si>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</si>
  <si>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</si>
  <si>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</si>
  <si>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</si>
  <si>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</si>
  <si>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</si>
  <si>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</si>
  <si>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</si>
  <si>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</si>
  <si>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</si>
  <si>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</si>
  <si>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</si>
  <si>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</si>
  <si>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</si>
  <si>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</si>
  <si>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</si>
  <si>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</si>
  <si>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</si>
  <si>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</si>
  <si>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</si>
  <si>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</si>
  <si>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</si>
  <si>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</si>
  <si>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</si>
  <si>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</si>
  <si>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</si>
  <si>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</si>
  <si>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</si>
  <si>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</si>
  <si>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</si>
  <si>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</si>
  <si>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</si>
  <si>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</si>
  <si>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</si>
  <si>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</si>
  <si>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</si>
  <si>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</si>
  <si>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</si>
  <si>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</si>
  <si>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</si>
  <si>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</si>
  <si>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</si>
  <si>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</si>
  <si>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</si>
  <si>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</si>
  <si>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</si>
  <si>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</si>
  <si>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</si>
  <si>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</si>
  <si>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</si>
  <si>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</si>
  <si>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</si>
  <si>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</si>
  <si>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</si>
  <si>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</si>
  <si>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</si>
  <si>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</si>
  <si>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</si>
  <si>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</si>
  <si>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</si>
  <si>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</si>
  <si>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</si>
  <si>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</si>
  <si>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</si>
  <si>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</si>
  <si>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</si>
  <si>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</si>
  <si>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</si>
  <si>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</si>
  <si>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</si>
  <si>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</si>
  <si>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</si>
  <si>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</si>
  <si>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</si>
  <si>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</si>
  <si>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</si>
  <si>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</si>
  <si>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</si>
  <si>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</si>
  <si>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</si>
  <si>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</si>
  <si>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</si>
  <si>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</si>
  <si>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</si>
  <si>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</si>
  <si>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</si>
  <si>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</si>
  <si>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</si>
  <si>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</si>
  <si>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</si>
  <si>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</si>
  <si>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</si>
  <si>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</si>
  <si>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</si>
  <si>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</si>
  <si>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</si>
  <si>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</si>
  <si>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</si>
  <si>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</si>
  <si>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</si>
  <si>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</si>
  <si>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</si>
  <si>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</si>
  <si>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</si>
  <si>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</si>
  <si>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</si>
  <si>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</si>
  <si>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</si>
  <si>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</si>
  <si>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</si>
  <si>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</si>
  <si>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</si>
  <si>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</si>
  <si>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</si>
  <si>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</si>
  <si>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</si>
  <si>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</si>
  <si>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</si>
  <si>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</si>
  <si>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</si>
  <si>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</si>
  <si>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</si>
  <si>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</si>
  <si>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</si>
  <si>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</si>
  <si>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</si>
  <si>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</si>
  <si>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</si>
  <si>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</si>
  <si>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</si>
  <si>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</si>
  <si>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</si>
  <si>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</si>
  <si>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</si>
  <si>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</si>
  <si>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</si>
  <si>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</si>
  <si>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</si>
  <si>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</si>
  <si>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</si>
  <si>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</si>
  <si>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</si>
  <si>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</si>
  <si>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</si>
  <si>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</si>
  <si>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</si>
  <si>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</si>
  <si>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</si>
  <si>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</si>
  <si>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</si>
  <si>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</si>
  <si>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</si>
  <si>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</si>
  <si>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</si>
  <si>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</si>
  <si>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</si>
  <si>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</si>
  <si>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</si>
  <si>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</si>
  <si>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</si>
  <si>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</si>
  <si>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</si>
  <si>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</si>
  <si>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</si>
  <si>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</si>
  <si>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</si>
  <si>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</si>
  <si>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</si>
  <si>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</si>
  <si>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</si>
  <si>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</si>
  <si>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</si>
  <si>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</si>
  <si>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</si>
  <si>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</si>
  <si>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</si>
  <si>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</si>
  <si>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</si>
  <si>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</si>
  <si>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</si>
  <si>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</si>
  <si>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</si>
  <si>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</si>
  <si>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</si>
  <si>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</si>
  <si>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</si>
  <si>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</si>
  <si>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</si>
  <si>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</si>
  <si>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</si>
  <si>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</si>
  <si>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</si>
  <si>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</si>
  <si>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</si>
  <si>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</si>
  <si>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</si>
  <si>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</si>
  <si>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</si>
  <si>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</si>
  <si>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</si>
  <si>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</si>
  <si>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</si>
  <si>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</si>
  <si>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</si>
  <si>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</si>
  <si>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</si>
  <si>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</si>
  <si>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</si>
  <si>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</si>
  <si>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</si>
  <si>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</si>
  <si>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</si>
  <si>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</si>
  <si>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</si>
  <si>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</si>
  <si>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</si>
  <si>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</si>
  <si>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</si>
  <si>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</si>
  <si>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</si>
  <si>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</si>
  <si>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</si>
  <si>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</si>
  <si>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</si>
  <si>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</si>
  <si>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</si>
  <si>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</si>
  <si>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</si>
  <si>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</si>
  <si>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</si>
  <si>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</si>
  <si>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</si>
  <si>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</si>
  <si>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</si>
  <si>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</si>
  <si>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</si>
  <si>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</si>
  <si>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</si>
  <si>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</si>
  <si>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</si>
  <si>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</si>
  <si>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</si>
  <si>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</si>
  <si>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</si>
  <si>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</si>
  <si>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</si>
  <si>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</si>
  <si>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</si>
  <si>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</si>
  <si>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</si>
  <si>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</si>
  <si>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</si>
  <si>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</si>
  <si>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</si>
  <si>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</si>
  <si>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</si>
  <si>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</si>
  <si>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</si>
  <si>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</si>
  <si>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</si>
  <si>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</si>
  <si>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</si>
  <si>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</si>
  <si>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</si>
  <si>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</si>
  <si>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</si>
  <si>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</si>
  <si>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</si>
  <si>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</si>
  <si>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</si>
  <si>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</si>
  <si>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</si>
  <si>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</si>
  <si>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</si>
  <si>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</si>
  <si>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</si>
  <si>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</si>
  <si>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</si>
  <si>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</si>
  <si>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</si>
  <si>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</si>
  <si>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</si>
  <si>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</si>
  <si>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</si>
  <si>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</si>
  <si>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</si>
  <si>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</si>
  <si>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</si>
  <si>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</si>
  <si>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</si>
  <si>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</si>
  <si>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</si>
  <si>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</si>
  <si>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</si>
  <si>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</si>
  <si>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</si>
  <si>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</si>
  <si>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</si>
  <si>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</si>
  <si>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</si>
  <si>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</si>
  <si>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</si>
  <si>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</si>
  <si>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</si>
  <si>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</si>
  <si>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</si>
  <si>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</si>
  <si>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</si>
  <si>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</si>
  <si>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</si>
  <si>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</si>
  <si>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</si>
  <si>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</si>
  <si>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</si>
  <si>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</si>
  <si>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</si>
  <si>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</si>
  <si>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</si>
  <si>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</si>
  <si>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</si>
  <si>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</si>
  <si>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</si>
  <si>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</si>
  <si>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</si>
  <si>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</si>
  <si>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</si>
  <si>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</si>
  <si>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</si>
  <si>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</si>
  <si>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</si>
  <si>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</si>
  <si>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</si>
  <si>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</si>
  <si>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</si>
  <si>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</si>
  <si>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</si>
  <si>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</si>
  <si>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</si>
  <si>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</si>
  <si>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</si>
  <si>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</si>
  <si>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</si>
  <si>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</si>
  <si>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</si>
  <si>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</si>
  <si>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</si>
  <si>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</si>
  <si>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</si>
  <si>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</si>
  <si>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</si>
  <si>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</si>
  <si>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</si>
  <si>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</si>
  <si>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</si>
  <si>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</si>
  <si>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</si>
  <si>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</si>
  <si>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</si>
  <si>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</si>
  <si>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</si>
  <si>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</si>
  <si>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</si>
  <si>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</si>
  <si>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</si>
  <si>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</si>
  <si>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</si>
  <si>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</si>
  <si>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</si>
  <si>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</si>
  <si>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</si>
  <si>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</si>
  <si>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</si>
  <si>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</si>
  <si>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</si>
  <si>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</si>
  <si>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</si>
  <si>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</si>
  <si>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</si>
  <si>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</si>
  <si>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</si>
  <si>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</si>
  <si>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</si>
  <si>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</si>
  <si>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</si>
  <si>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</si>
  <si>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</si>
  <si>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</si>
  <si>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</si>
  <si>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</si>
  <si>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</si>
  <si>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</si>
  <si>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</si>
  <si>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</si>
  <si>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</si>
  <si>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</si>
  <si>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</si>
  <si>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</si>
  <si>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</si>
  <si>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</si>
  <si>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</si>
  <si>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</si>
  <si>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</si>
  <si>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</si>
  <si>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</si>
  <si>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</si>
  <si>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</si>
  <si>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</si>
  <si>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</si>
  <si>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</si>
  <si>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</si>
  <si>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</si>
  <si>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</si>
  <si>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</si>
  <si>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</si>
  <si>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</si>
  <si>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</si>
  <si>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</si>
  <si>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</si>
  <si>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</si>
  <si>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</si>
  <si>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</si>
  <si>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</si>
  <si>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</si>
  <si>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</si>
  <si>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</si>
  <si>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</si>
  <si>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</si>
  <si>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</si>
  <si>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</si>
  <si>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</si>
  <si>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</si>
  <si>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</si>
  <si>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</si>
  <si>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</si>
  <si>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</si>
  <si>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</si>
  <si>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</si>
  <si>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</si>
  <si>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</si>
  <si>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</si>
  <si>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</si>
  <si>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</si>
  <si>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</si>
  <si>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</si>
  <si>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</si>
  <si>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</si>
  <si>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</si>
  <si>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</si>
  <si>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</si>
  <si>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</si>
  <si>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</si>
  <si>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</si>
  <si>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</si>
  <si>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</si>
  <si>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</si>
  <si>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</si>
  <si>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</si>
  <si>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</si>
  <si>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</si>
  <si>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</si>
  <si>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</si>
  <si>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</si>
  <si>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</si>
  <si>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</si>
  <si>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</si>
  <si>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</si>
  <si>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</si>
  <si>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</si>
  <si>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</si>
  <si>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</si>
  <si>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</si>
  <si>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</si>
  <si>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</si>
  <si>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</si>
  <si>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</si>
  <si>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</si>
  <si>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</si>
  <si>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</si>
  <si>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</si>
  <si>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</si>
  <si>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</si>
  <si>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</si>
  <si>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</si>
  <si>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</si>
  <si>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</si>
  <si>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</si>
  <si>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</si>
  <si>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</si>
  <si>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</si>
  <si>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</si>
  <si>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</si>
  <si>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</si>
  <si>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</si>
  <si>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</si>
  <si>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</si>
  <si>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</si>
  <si>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</si>
  <si>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</si>
  <si>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</si>
  <si>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</si>
  <si>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</si>
  <si>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</si>
  <si>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</si>
  <si>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</si>
  <si>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</si>
  <si>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</si>
  <si>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</si>
  <si>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</si>
  <si>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</si>
  <si>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</si>
  <si>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</si>
  <si>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</si>
  <si>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</si>
  <si>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</si>
  <si>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</si>
  <si>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</si>
  <si>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</si>
  <si>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</si>
  <si>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</si>
  <si>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</si>
  <si>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</si>
  <si>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</si>
  <si>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</si>
  <si>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</si>
  <si>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</si>
  <si>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</si>
  <si>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</si>
  <si>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</si>
  <si>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</si>
  <si>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</si>
  <si>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</si>
  <si>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</si>
  <si>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</si>
  <si>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</si>
  <si>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</si>
  <si>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</si>
  <si>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</si>
  <si>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</si>
  <si>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</si>
  <si>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</si>
  <si>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</si>
  <si>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</si>
  <si>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</si>
  <si>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</si>
  <si>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</si>
  <si>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</si>
  <si>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</si>
  <si>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</si>
  <si>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</si>
  <si>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</si>
  <si>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</si>
  <si>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</si>
  <si>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</si>
  <si>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</si>
  <si>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</si>
  <si>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</si>
  <si>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</si>
  <si>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</si>
  <si>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</si>
  <si>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</si>
  <si>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</si>
  <si>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</si>
  <si>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</si>
  <si>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</si>
  <si>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</si>
  <si>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</si>
  <si>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</si>
  <si>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</si>
  <si>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</si>
  <si>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</si>
  <si>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</si>
  <si>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</si>
  <si>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</si>
  <si>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</si>
  <si>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</si>
  <si>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</si>
  <si>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</si>
  <si>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</si>
  <si>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</si>
  <si>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</si>
  <si>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</si>
  <si>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</si>
  <si>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</si>
  <si>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</si>
  <si>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</si>
  <si>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</si>
  <si>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</si>
  <si>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</si>
  <si>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</si>
  <si>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</si>
  <si>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</si>
  <si>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</si>
  <si>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</si>
  <si>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</si>
  <si>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</si>
  <si>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</si>
  <si>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</si>
  <si>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</si>
  <si>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</si>
  <si>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</si>
  <si>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</si>
  <si>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</si>
  <si>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</si>
  <si>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</si>
  <si>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</si>
  <si>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</si>
  <si>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</si>
  <si>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</si>
  <si>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</si>
  <si>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</si>
  <si>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</si>
  <si>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</si>
  <si>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</si>
  <si>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</si>
  <si>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</si>
  <si>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</si>
  <si>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</si>
  <si>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</si>
  <si>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</si>
  <si>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</si>
  <si>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</si>
  <si>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</si>
  <si>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</si>
  <si>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</si>
  <si>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</si>
  <si>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</si>
  <si>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</si>
  <si>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</si>
  <si>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</si>
  <si>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</si>
  <si>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</si>
  <si>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</si>
  <si>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</si>
  <si>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</si>
  <si>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</si>
  <si>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</si>
  <si>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</si>
  <si>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</si>
  <si>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</si>
  <si>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</si>
  <si>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</si>
  <si>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</si>
  <si>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</si>
  <si>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</si>
  <si>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</si>
  <si>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</si>
  <si>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</si>
  <si>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</si>
  <si>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</si>
  <si>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</si>
  <si>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</si>
  <si>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</si>
  <si>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</si>
  <si>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</si>
  <si>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</si>
  <si>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</si>
  <si>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</si>
  <si>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</si>
  <si>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</si>
  <si>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</si>
  <si>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</si>
  <si>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</si>
  <si>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</si>
  <si>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</si>
  <si>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</si>
  <si>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</si>
  <si>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</si>
  <si>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</si>
  <si>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</si>
  <si>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</si>
  <si>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</si>
  <si>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</si>
  <si>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</si>
  <si>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</si>
  <si>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</si>
  <si>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</si>
  <si>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</si>
  <si>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</si>
  <si>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</si>
  <si>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</si>
  <si>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</si>
  <si>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</si>
  <si>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</si>
  <si>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</si>
  <si>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</si>
  <si>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</si>
  <si>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</si>
  <si>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</si>
  <si>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</si>
  <si>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</si>
  <si>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</si>
  <si>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</si>
  <si>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</si>
  <si>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</si>
  <si>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</si>
  <si>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</si>
  <si>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</si>
  <si>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</si>
  <si>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</si>
  <si>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</si>
  <si>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</si>
  <si>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</si>
  <si>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</si>
  <si>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</si>
  <si>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</si>
  <si>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</si>
  <si>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</si>
  <si>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</si>
  <si>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</si>
  <si>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</si>
  <si>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</si>
  <si>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</si>
  <si>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</si>
  <si>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</si>
  <si>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</si>
  <si>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</si>
  <si>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</si>
  <si>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</si>
  <si>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</si>
  <si>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</si>
  <si>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</si>
  <si>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</si>
  <si>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</si>
  <si>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</si>
  <si>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</si>
  <si>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</si>
  <si>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</si>
  <si>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</si>
  <si>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</si>
  <si>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</si>
  <si>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</si>
  <si>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</si>
  <si>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</si>
  <si>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</si>
  <si>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</si>
  <si>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</si>
  <si>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</si>
  <si>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</si>
  <si>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</si>
  <si>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</si>
  <si>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</si>
  <si>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</si>
  <si>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</si>
  <si>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</si>
  <si>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</si>
  <si>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</si>
  <si>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</si>
  <si>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</si>
  <si>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</si>
  <si>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</si>
  <si>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</si>
  <si>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</si>
  <si>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</si>
  <si>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</si>
  <si>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</si>
  <si>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</si>
  <si>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</si>
  <si>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</si>
  <si>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</si>
  <si>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</si>
  <si>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</si>
  <si>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</si>
  <si>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</si>
  <si>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</si>
  <si>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</si>
  <si>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</si>
  <si>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</si>
  <si>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</si>
  <si>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</si>
  <si>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</si>
  <si>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</si>
  <si>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</si>
  <si>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</si>
  <si>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</si>
  <si>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</si>
  <si>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</si>
  <si>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</si>
  <si>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</si>
  <si>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</si>
  <si>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</si>
  <si>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</si>
  <si>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</si>
  <si>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</si>
  <si>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</si>
  <si>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</si>
  <si>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</si>
  <si>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</si>
  <si>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</si>
  <si>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</si>
  <si>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</si>
  <si>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</si>
  <si>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</si>
  <si>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</si>
  <si>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</si>
  <si>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</si>
  <si>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</si>
  <si>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</si>
  <si>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</si>
  <si>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</si>
  <si>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</si>
  <si>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</si>
  <si>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</si>
  <si>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</si>
  <si>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</si>
  <si>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</si>
  <si>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</si>
  <si>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</si>
  <si>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</si>
  <si>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</si>
  <si>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</si>
  <si>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</si>
  <si>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</si>
  <si>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</si>
  <si>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</si>
  <si>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</si>
  <si>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</si>
  <si>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</si>
  <si>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</si>
  <si>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</si>
  <si>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</si>
  <si>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</si>
  <si>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</si>
  <si>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</si>
  <si>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</si>
  <si>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</si>
  <si>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</si>
  <si>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</si>
  <si>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</si>
  <si>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</si>
  <si>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</si>
  <si>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</si>
  <si>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</si>
  <si>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</si>
  <si>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</si>
  <si>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</si>
  <si>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</si>
  <si>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</si>
  <si>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</si>
  <si>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</si>
  <si>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</si>
  <si>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</si>
  <si>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</si>
  <si>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</si>
  <si>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</si>
  <si>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</si>
  <si>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</si>
  <si>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</si>
  <si>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</si>
  <si>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</si>
  <si>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</si>
  <si>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</si>
  <si>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</si>
  <si>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</si>
  <si>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</si>
  <si>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</si>
  <si>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</si>
  <si>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</si>
  <si>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</si>
  <si>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</si>
  <si>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</si>
  <si>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</si>
  <si>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</si>
  <si>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</si>
  <si>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</si>
  <si>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</si>
  <si>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</si>
  <si>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</si>
  <si>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</si>
  <si>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</si>
  <si>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</si>
  <si>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</si>
  <si>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</si>
  <si>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</si>
  <si>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</si>
  <si>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</si>
  <si>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</si>
  <si>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</si>
  <si>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</si>
  <si>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</si>
  <si>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</si>
  <si>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</si>
  <si>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</si>
  <si>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</si>
  <si>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</si>
  <si>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</si>
  <si>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</si>
  <si>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</si>
  <si>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</si>
  <si>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</si>
  <si>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</si>
  <si>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</si>
  <si>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</si>
  <si>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</si>
  <si>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</si>
  <si>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</si>
  <si>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</si>
  <si>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</si>
  <si>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</si>
  <si>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</si>
  <si>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</si>
  <si>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</si>
  <si>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</si>
  <si>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</si>
  <si>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</si>
  <si>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</si>
  <si>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</si>
  <si>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</si>
  <si>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</si>
  <si>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</si>
  <si>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</si>
  <si>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</si>
  <si>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</si>
  <si>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</si>
  <si>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</si>
  <si>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</si>
  <si>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</si>
  <si>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</si>
  <si>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</si>
  <si>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</si>
  <si>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</si>
  <si>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</si>
  <si>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</si>
  <si>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</si>
  <si>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</si>
  <si>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</si>
  <si>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</si>
  <si>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</si>
  <si>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</si>
  <si>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</si>
  <si>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</si>
  <si>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</si>
  <si>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</si>
  <si>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</si>
  <si>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</si>
  <si>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</si>
  <si>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</si>
  <si>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</si>
  <si>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</si>
  <si>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</si>
  <si>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</si>
  <si>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</si>
  <si>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</si>
  <si>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</si>
  <si>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</si>
  <si>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</si>
  <si>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</si>
  <si>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</si>
  <si>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</si>
  <si>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</si>
  <si>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</si>
  <si>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</si>
  <si>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</si>
  <si>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</si>
  <si>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</si>
  <si>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</si>
  <si>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</si>
  <si>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</si>
  <si>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</si>
  <si>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</si>
  <si>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</si>
  <si>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</si>
  <si>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</si>
  <si>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</si>
  <si>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</si>
  <si>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</si>
  <si>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</si>
  <si>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</si>
  <si>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</si>
  <si>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</si>
  <si>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</si>
  <si>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</si>
  <si>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</si>
  <si>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</si>
  <si>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</si>
  <si>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</si>
  <si>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</si>
  <si>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</si>
  <si>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</si>
  <si>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</si>
  <si>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</si>
  <si>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</si>
  <si>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</si>
  <si>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</si>
  <si>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</si>
  <si>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</si>
  <si>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</si>
  <si>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</si>
  <si>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</si>
  <si>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</si>
  <si>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</si>
  <si>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</si>
  <si>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</si>
  <si>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</si>
  <si>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</si>
  <si>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</si>
  <si>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</si>
  <si>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</si>
  <si>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</si>
  <si>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</si>
  <si>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</si>
  <si>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</si>
  <si>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</si>
  <si>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</si>
  <si>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</si>
  <si>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</si>
  <si>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</si>
  <si>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</si>
  <si>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</si>
  <si>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</si>
  <si>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</si>
  <si>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</si>
  <si>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</si>
  <si>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</si>
  <si>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</si>
  <si>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</si>
  <si>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</si>
  <si>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</si>
  <si>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</si>
  <si>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</si>
  <si>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</si>
  <si>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</si>
  <si>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</si>
  <si>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</si>
  <si>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</si>
  <si>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</si>
  <si>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</si>
  <si>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</si>
  <si>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</si>
  <si>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</si>
  <si>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</si>
  <si>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</si>
  <si>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</si>
  <si>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</si>
  <si>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</si>
  <si>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</si>
  <si>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</si>
  <si>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</si>
  <si>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</si>
  <si>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</si>
  <si>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</si>
  <si>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</si>
  <si>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</si>
  <si>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</si>
  <si>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</si>
  <si>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</si>
  <si>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</si>
  <si>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</si>
  <si>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</si>
  <si>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</si>
  <si>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</si>
  <si>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</si>
  <si>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</si>
  <si>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</si>
  <si>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</si>
  <si>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</si>
  <si>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</si>
  <si>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</si>
  <si>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</si>
  <si>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</si>
  <si>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</si>
  <si>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</si>
  <si>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</si>
  <si>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</si>
  <si>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</si>
  <si>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</si>
  <si>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</si>
  <si>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</si>
  <si>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</si>
  <si>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</si>
  <si>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</si>
  <si>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</si>
  <si>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</si>
  <si>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</si>
  <si>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</si>
  <si>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</si>
  <si>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</si>
  <si>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</si>
  <si>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</si>
  <si>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</si>
  <si>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</si>
  <si>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</si>
  <si>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</si>
  <si>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</si>
  <si>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</si>
  <si>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</si>
  <si>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</si>
  <si>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</si>
  <si>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</si>
  <si>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</si>
  <si>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</si>
  <si>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</si>
  <si>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</si>
  <si>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</si>
  <si>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</si>
  <si>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</si>
  <si>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</si>
  <si>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</si>
  <si>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</si>
  <si>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</si>
  <si>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</si>
  <si>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</si>
  <si>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</si>
  <si>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</si>
  <si>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</si>
  <si>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</si>
  <si>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</si>
  <si>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</si>
  <si>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</si>
  <si>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</si>
  <si>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</si>
  <si>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</si>
  <si>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</si>
  <si>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</si>
  <si>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</si>
  <si>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</si>
  <si>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</si>
  <si>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</si>
  <si>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</si>
  <si>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</si>
  <si>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</si>
  <si>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</si>
  <si>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</si>
  <si>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</si>
  <si>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</si>
  <si>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</si>
  <si>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</si>
  <si>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</si>
  <si>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</si>
  <si>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</si>
  <si>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</si>
  <si>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</si>
  <si>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</si>
  <si>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</si>
  <si>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</si>
  <si>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</si>
  <si>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</si>
  <si>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</si>
  <si>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</si>
  <si>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</si>
  <si>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</si>
  <si>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</si>
  <si>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</si>
  <si>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</si>
  <si>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</si>
  <si>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</si>
  <si>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</si>
  <si>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</si>
  <si>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</si>
  <si>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</si>
  <si>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</si>
  <si>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</si>
  <si>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</si>
  <si>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</si>
  <si>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</si>
  <si>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</si>
  <si>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</si>
  <si>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</si>
  <si>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</si>
  <si>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</si>
  <si>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</si>
  <si>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</si>
  <si>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</si>
  <si>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</si>
  <si>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</si>
  <si>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</si>
  <si>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</si>
  <si>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</si>
  <si>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</si>
  <si>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</si>
  <si>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</si>
  <si>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</si>
  <si>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</si>
  <si>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</si>
  <si>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</si>
  <si>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</si>
  <si>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</si>
  <si>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</si>
  <si>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</si>
  <si>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</si>
  <si>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</si>
  <si>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</si>
  <si>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</si>
  <si>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</si>
  <si>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</si>
  <si>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</si>
  <si>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</si>
  <si>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</si>
  <si>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</si>
  <si>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</si>
  <si>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</si>
  <si>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</si>
  <si>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</si>
  <si>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</si>
  <si>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</si>
  <si>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</si>
  <si>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</si>
  <si>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</si>
  <si>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</si>
  <si>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</si>
  <si>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</si>
  <si>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</si>
  <si>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</si>
  <si>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</si>
  <si>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</si>
  <si>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</si>
  <si>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</si>
  <si>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</si>
  <si>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</si>
  <si>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</si>
  <si>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</si>
  <si>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</si>
  <si>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</si>
  <si>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</si>
  <si>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</si>
  <si>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</si>
  <si>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</si>
  <si>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</si>
  <si>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</si>
  <si>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</si>
  <si>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</si>
  <si>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</si>
  <si>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</si>
  <si>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</si>
  <si>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</si>
  <si>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</si>
  <si>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</si>
  <si>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</si>
  <si>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</si>
  <si>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</si>
  <si>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</si>
  <si>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</si>
  <si>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</si>
  <si>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</si>
  <si>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</si>
  <si>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</si>
  <si>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</si>
  <si>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</si>
  <si>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</si>
  <si>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</si>
  <si>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</si>
  <si>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</si>
  <si>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</si>
  <si>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</si>
  <si>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</si>
  <si>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</si>
  <si>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</si>
  <si>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</si>
  <si>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</si>
  <si>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</si>
  <si>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</si>
  <si>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</si>
  <si>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</si>
  <si>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</si>
  <si>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</si>
  <si>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</si>
  <si>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</si>
  <si>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</si>
  <si>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</si>
  <si>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</si>
  <si>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</si>
  <si>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</si>
  <si>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</si>
  <si>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</si>
  <si>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</si>
  <si>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</si>
  <si>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</si>
  <si>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</si>
  <si>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</si>
  <si>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</si>
  <si>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</si>
  <si>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</si>
  <si>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</si>
  <si>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</si>
  <si>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</si>
  <si>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</si>
  <si>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</si>
  <si>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</si>
  <si>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</si>
  <si>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</si>
  <si>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</si>
  <si>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</si>
  <si>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</si>
  <si>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</si>
  <si>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</si>
  <si>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</si>
  <si>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</si>
  <si>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</si>
  <si>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</si>
  <si>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</si>
  <si>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</si>
  <si>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</si>
  <si>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</si>
  <si>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</si>
  <si>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</si>
  <si>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</si>
  <si>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</si>
  <si>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</si>
  <si>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</si>
  <si>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</si>
  <si>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</si>
  <si>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</si>
  <si>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</si>
  <si>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</si>
  <si>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</si>
  <si>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</si>
  <si>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</si>
  <si>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</si>
  <si>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</si>
  <si>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</si>
  <si>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</si>
  <si>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</si>
  <si>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</si>
  <si>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</si>
  <si>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</si>
  <si>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</si>
  <si>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</si>
  <si>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</si>
  <si>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</si>
  <si>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</si>
  <si>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</si>
  <si>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</si>
  <si>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</si>
  <si>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</si>
  <si>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</si>
  <si>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</si>
  <si>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</si>
  <si>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</si>
  <si>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</si>
  <si>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</si>
  <si>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</si>
  <si>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</si>
  <si>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</si>
  <si>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</si>
  <si>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</si>
  <si>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</si>
  <si>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</si>
  <si>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</si>
  <si>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</si>
  <si>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</si>
  <si>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</si>
  <si>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</si>
  <si>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</si>
  <si>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</si>
  <si>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</si>
  <si>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</si>
  <si>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</si>
  <si>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</si>
  <si>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</si>
  <si>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</si>
  <si>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</si>
  <si>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</si>
  <si>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</si>
  <si>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</si>
  <si>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</si>
  <si>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</si>
  <si>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</si>
  <si>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</si>
  <si>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</si>
  <si>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</si>
  <si>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</si>
  <si>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</si>
  <si>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</si>
  <si>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</si>
  <si>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</si>
  <si>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</si>
  <si>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</si>
  <si>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</si>
  <si>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</si>
  <si>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</si>
  <si>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</si>
  <si>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</si>
  <si>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</si>
  <si>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</si>
  <si>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</si>
  <si>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</si>
  <si>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</si>
  <si>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</si>
  <si>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</si>
  <si>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</si>
  <si>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</si>
  <si>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</si>
  <si>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</si>
  <si>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</si>
  <si>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</si>
  <si>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</si>
  <si>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</si>
  <si>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</si>
  <si>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</si>
  <si>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</si>
  <si>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</si>
  <si>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</si>
  <si>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</si>
  <si>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</si>
  <si>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</si>
  <si>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</si>
  <si>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</si>
  <si>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</si>
  <si>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</si>
  <si>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</si>
  <si>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</si>
  <si>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</si>
  <si>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</si>
  <si>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</si>
  <si>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</si>
  <si>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</si>
  <si>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</si>
  <si>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</si>
  <si>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</si>
  <si>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</si>
  <si>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</si>
  <si>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</si>
  <si>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</si>
  <si>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</si>
  <si>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</si>
  <si>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</si>
  <si>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</si>
  <si>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</si>
  <si>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</si>
  <si>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</si>
  <si>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</si>
  <si>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</si>
  <si>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</si>
  <si>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</si>
  <si>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</si>
  <si>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</si>
  <si>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</si>
  <si>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</si>
  <si>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</si>
  <si>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</si>
  <si>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</si>
  <si>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</si>
  <si>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</si>
  <si>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</si>
  <si>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</si>
  <si>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</si>
  <si>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</si>
  <si>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</si>
  <si>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</si>
  <si>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</si>
  <si>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</si>
  <si>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</si>
  <si>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</si>
  <si>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</si>
  <si>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</si>
  <si>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</si>
  <si>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</si>
  <si>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</si>
  <si>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</si>
  <si>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</si>
  <si>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</si>
  <si>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</si>
  <si>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</si>
  <si>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</si>
  <si>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</si>
  <si>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</si>
  <si>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</si>
  <si>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</si>
  <si>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</si>
  <si>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</si>
  <si>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</si>
  <si>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</si>
  <si>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</si>
  <si>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</si>
  <si>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</si>
  <si>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</si>
  <si>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</si>
  <si>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</si>
  <si>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</si>
  <si>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</si>
  <si>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</si>
  <si>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</si>
  <si>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</si>
  <si>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</si>
  <si>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</si>
  <si>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</si>
  <si>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</si>
  <si>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</si>
  <si>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</si>
  <si>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</si>
  <si>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</si>
  <si>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</si>
  <si>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</si>
  <si>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</si>
  <si>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</si>
  <si>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</si>
  <si>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</si>
  <si>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</si>
  <si>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</si>
  <si>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</si>
  <si>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</si>
  <si>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</si>
  <si>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</si>
  <si>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</si>
  <si>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</si>
  <si>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</si>
  <si>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</si>
  <si>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</si>
  <si>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</si>
  <si>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</si>
  <si>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</si>
  <si>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</si>
  <si>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</si>
  <si>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</si>
  <si>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</si>
  <si>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</si>
  <si>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</si>
  <si>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</si>
  <si>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</si>
  <si>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</si>
  <si>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</si>
  <si>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</si>
  <si>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</si>
  <si>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</si>
  <si>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</si>
  <si>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</si>
  <si>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</si>
  <si>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</si>
  <si>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</si>
  <si>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</si>
  <si>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</si>
  <si>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</si>
  <si>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</si>
  <si>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</si>
  <si>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</si>
  <si>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</si>
  <si>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</si>
  <si>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</si>
  <si>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</si>
  <si>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</si>
  <si>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</si>
  <si>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</si>
  <si>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</si>
  <si>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</si>
  <si>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</si>
  <si>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</si>
  <si>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</si>
  <si>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</si>
  <si>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</si>
  <si>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</si>
  <si>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</si>
  <si>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</si>
  <si>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</si>
  <si>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</si>
  <si>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</si>
  <si>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</si>
  <si>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</si>
  <si>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</si>
  <si>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</si>
  <si>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</si>
  <si>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</si>
  <si>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</si>
  <si>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</si>
  <si>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</si>
  <si>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</si>
  <si>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</si>
  <si>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</si>
  <si>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</si>
  <si>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</si>
  <si>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</si>
  <si>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</si>
  <si>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</si>
  <si>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</si>
  <si>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</si>
  <si>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</si>
  <si>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</si>
  <si>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</si>
  <si>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</si>
  <si>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</si>
  <si>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</si>
  <si>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</si>
  <si>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</si>
  <si>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</si>
  <si>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</si>
  <si>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</si>
  <si>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</si>
  <si>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</si>
  <si>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</si>
  <si>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</si>
  <si>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</si>
  <si>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</si>
  <si>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</si>
  <si>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</si>
  <si>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</si>
  <si>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</si>
  <si>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</si>
  <si>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</si>
  <si>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</si>
  <si>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</si>
  <si>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</si>
  <si>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</si>
  <si>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</si>
  <si>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</si>
  <si>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</si>
  <si>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</si>
  <si>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</si>
  <si>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</si>
  <si>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</si>
  <si>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</si>
  <si>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</si>
  <si>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</si>
  <si>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</si>
  <si>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</si>
  <si>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</si>
  <si>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</si>
  <si>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</si>
  <si>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</si>
  <si>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</si>
  <si>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</si>
  <si>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</si>
  <si>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</si>
  <si>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</si>
  <si>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</si>
  <si>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</si>
  <si>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</si>
  <si>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</si>
  <si>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</si>
  <si>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</si>
  <si>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</si>
  <si>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</si>
  <si>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</si>
  <si>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</si>
  <si>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</si>
  <si>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</si>
  <si>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</si>
  <si>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</si>
  <si>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</si>
  <si>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</si>
  <si>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</si>
  <si>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</si>
  <si>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</si>
  <si>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</si>
  <si>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</si>
  <si>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</si>
  <si>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</si>
  <si>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</si>
  <si>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</si>
  <si>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</si>
  <si>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</si>
  <si>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</si>
  <si>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</si>
  <si>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</si>
  <si>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</si>
  <si>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</si>
  <si>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</si>
  <si>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</si>
  <si>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</si>
  <si>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</si>
  <si>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</si>
  <si>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</si>
  <si>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</si>
  <si>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</si>
  <si>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</si>
  <si>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</si>
  <si>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</si>
  <si>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</si>
  <si>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</si>
  <si>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</si>
  <si>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</si>
  <si>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</si>
  <si>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</si>
  <si>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</si>
  <si>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</si>
  <si>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</si>
  <si>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</si>
  <si>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</si>
  <si>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</si>
  <si>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</si>
  <si>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</si>
  <si>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</si>
  <si>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</si>
  <si>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</si>
  <si>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</si>
  <si>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</si>
  <si>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</si>
  <si>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</si>
  <si>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</si>
  <si>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</si>
  <si>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</si>
  <si>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</si>
  <si>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</si>
  <si>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</si>
  <si>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</si>
  <si>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</si>
  <si>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</si>
  <si>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</si>
  <si>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</si>
  <si>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</si>
  <si>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</si>
  <si>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</si>
  <si>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</si>
  <si>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</si>
  <si>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</si>
  <si>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</si>
  <si>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</si>
  <si>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</si>
  <si>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</si>
  <si>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</si>
  <si>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</si>
  <si>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</si>
  <si>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</si>
  <si>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</si>
  <si>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</si>
  <si>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</si>
  <si>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</si>
  <si>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</si>
  <si>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</si>
  <si>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</si>
  <si>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</si>
  <si>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</si>
  <si>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</si>
  <si>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</si>
  <si>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</si>
  <si>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</si>
  <si>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</si>
  <si>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</si>
  <si>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</si>
  <si>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</si>
  <si>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</si>
  <si>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</si>
  <si>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</si>
  <si>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</si>
  <si>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</si>
  <si>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</si>
  <si>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</si>
  <si>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</si>
  <si>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</si>
  <si>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</si>
  <si>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</si>
  <si>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</si>
  <si>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</si>
  <si>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</si>
  <si>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</si>
  <si>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</si>
  <si>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</si>
  <si>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</si>
  <si>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</si>
  <si>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</si>
  <si>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</si>
  <si>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</si>
  <si>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</si>
  <si>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</si>
  <si>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</si>
  <si>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</si>
  <si>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</si>
  <si>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</si>
  <si>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</si>
  <si>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</si>
  <si>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</si>
  <si>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</si>
  <si>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</si>
  <si>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</si>
  <si>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</si>
  <si>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</si>
  <si>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</si>
  <si>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</si>
  <si>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</si>
  <si>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</si>
  <si>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</si>
  <si>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</si>
  <si>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</si>
  <si>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</si>
  <si>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</si>
  <si>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</si>
  <si>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</si>
  <si>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</si>
  <si>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</si>
  <si>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</si>
  <si>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</si>
  <si>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</si>
  <si>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</si>
  <si>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</si>
  <si>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</si>
  <si>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</si>
  <si>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</si>
  <si>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</si>
  <si>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</si>
  <si>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</si>
  <si>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</si>
  <si>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</si>
  <si>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</si>
  <si>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</si>
  <si>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</si>
  <si>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</si>
  <si>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</si>
  <si>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</si>
  <si>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</si>
  <si>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</si>
  <si>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</si>
  <si>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</si>
  <si>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</si>
  <si>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</si>
  <si>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</si>
  <si>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</si>
  <si>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</si>
  <si>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</si>
  <si>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</si>
  <si>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</si>
  <si>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</si>
  <si>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</si>
  <si>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</si>
  <si>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</si>
  <si>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</si>
  <si>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</si>
  <si>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</si>
  <si>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</si>
  <si>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</si>
  <si>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</si>
  <si>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</si>
  <si>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</si>
  <si>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</si>
  <si>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</si>
  <si>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</si>
  <si>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</si>
  <si>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</si>
  <si>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</si>
  <si>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</si>
  <si>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</si>
  <si>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</si>
  <si>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</si>
  <si>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</si>
  <si>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</si>
  <si>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</si>
  <si>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</si>
  <si>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</si>
  <si>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</si>
  <si>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</si>
  <si>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</si>
  <si>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</si>
  <si>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</si>
  <si>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</si>
  <si>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</si>
  <si>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</si>
  <si>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</si>
  <si>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</si>
  <si>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</si>
  <si>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</si>
  <si>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</si>
  <si>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</si>
  <si>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</si>
  <si>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</si>
  <si>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</si>
  <si>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</si>
  <si>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</si>
  <si>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</si>
  <si>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</si>
  <si>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</si>
  <si>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</si>
  <si>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</si>
  <si>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</si>
  <si>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</si>
  <si>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</si>
  <si>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</si>
  <si>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</si>
  <si>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</si>
  <si>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</si>
  <si>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</si>
  <si>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</si>
  <si>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</si>
  <si>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</si>
  <si>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</si>
  <si>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</si>
  <si>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</si>
  <si>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</si>
  <si>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</si>
  <si>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</si>
  <si>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</si>
  <si>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</si>
  <si>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</si>
  <si>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</si>
  <si>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</si>
  <si>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</si>
  <si>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</si>
  <si>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</si>
  <si>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</si>
  <si>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</si>
  <si>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</si>
  <si>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</si>
  <si>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</si>
  <si>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</si>
  <si>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</si>
  <si>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</si>
  <si>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</si>
  <si>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</si>
  <si>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</si>
  <si>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</si>
  <si>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</si>
  <si>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</si>
  <si>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</si>
  <si>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</si>
  <si>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</si>
  <si>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</si>
  <si>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</si>
  <si>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</si>
  <si>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</si>
  <si>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</si>
  <si>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</si>
  <si>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</si>
  <si>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</si>
  <si>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</si>
  <si>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</si>
  <si>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</si>
  <si>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</si>
  <si>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</si>
  <si>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</si>
  <si>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</si>
  <si>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</si>
  <si>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</si>
  <si>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</si>
  <si>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</si>
  <si>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</si>
  <si>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</si>
  <si>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</si>
  <si>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</si>
  <si>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</si>
  <si>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</si>
  <si>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</si>
  <si>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</si>
  <si>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</si>
  <si>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</si>
  <si>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</si>
  <si>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</si>
  <si>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</si>
  <si>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</si>
  <si>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</si>
  <si>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</si>
  <si>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</si>
  <si>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</si>
  <si>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</si>
  <si>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</si>
  <si>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</si>
  <si>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</si>
  <si>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</si>
  <si>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</si>
  <si>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</si>
  <si>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</si>
  <si>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</si>
  <si>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</si>
  <si>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</si>
  <si>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</si>
  <si>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</si>
  <si>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</si>
  <si>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</si>
  <si>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</si>
  <si>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</si>
  <si>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</si>
  <si>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</si>
  <si>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</si>
  <si>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</si>
  <si>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</si>
  <si>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</si>
  <si>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</si>
  <si>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</si>
  <si>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</si>
  <si>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</si>
  <si>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</si>
  <si>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</si>
  <si>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</si>
  <si>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</si>
  <si>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</si>
  <si>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</si>
  <si>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</si>
  <si>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</si>
  <si>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</si>
  <si>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</si>
  <si>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</si>
  <si>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</si>
  <si>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</si>
  <si>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</si>
  <si>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</si>
  <si>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</si>
  <si>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</si>
  <si>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</si>
  <si>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</si>
  <si>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</si>
  <si>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</si>
  <si>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</si>
  <si>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</si>
  <si>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</si>
  <si>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</si>
  <si>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</si>
  <si>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</si>
  <si>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</si>
  <si>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</si>
  <si>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</si>
  <si>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</si>
  <si>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</si>
  <si>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</si>
  <si>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</si>
  <si>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</si>
  <si>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</si>
  <si>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</si>
  <si>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</si>
  <si>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</si>
  <si>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</si>
  <si>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</si>
  <si>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</si>
  <si>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</si>
  <si>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</si>
  <si>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</si>
  <si>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</si>
  <si>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</si>
  <si>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</si>
  <si>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</si>
  <si>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</si>
  <si>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</si>
  <si>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</si>
  <si>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</si>
  <si>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</si>
  <si>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</si>
  <si>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</si>
  <si>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</si>
  <si>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</si>
  <si>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</si>
  <si>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</si>
  <si>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</si>
  <si>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</si>
  <si>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</si>
  <si>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</si>
  <si>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</si>
  <si>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</si>
  <si>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</si>
  <si>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</si>
  <si>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</si>
  <si>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</si>
  <si>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</si>
  <si>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</si>
  <si>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</si>
  <si>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</si>
  <si>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</si>
  <si>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</si>
  <si>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</si>
  <si>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</si>
  <si>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</si>
  <si>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</si>
  <si>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</si>
  <si>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</si>
  <si>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</si>
  <si>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</si>
  <si>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</si>
  <si>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</si>
  <si>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</si>
  <si>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</si>
  <si>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</si>
  <si>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</si>
  <si>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</si>
  <si>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</si>
  <si>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</si>
  <si>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</si>
  <si>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</si>
  <si>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</si>
  <si>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</si>
  <si>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</si>
  <si>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</si>
  <si>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</si>
  <si>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</si>
  <si>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</si>
  <si>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</si>
  <si>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</si>
  <si>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</si>
  <si>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</si>
  <si>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</si>
  <si>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</si>
  <si>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</si>
  <si>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</si>
  <si>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</si>
  <si>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</si>
  <si>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</si>
  <si>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</si>
  <si>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</si>
  <si>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</si>
  <si>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</si>
  <si>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</si>
  <si>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</si>
  <si>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</si>
  <si>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</si>
  <si>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</si>
  <si>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</si>
  <si>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</si>
  <si>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</si>
  <si>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</si>
  <si>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</si>
  <si>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</si>
  <si>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</si>
  <si>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</si>
  <si>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</si>
  <si>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</si>
  <si>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</si>
  <si>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</si>
  <si>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</si>
  <si>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</si>
  <si>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</si>
  <si>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</si>
  <si>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</si>
  <si>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</si>
  <si>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</si>
  <si>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</si>
  <si>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</si>
  <si>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</si>
  <si>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</si>
  <si>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</si>
  <si>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</si>
  <si>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</si>
  <si>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</si>
  <si>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</si>
  <si>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</si>
  <si>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</si>
  <si>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</si>
  <si>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</si>
  <si>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</si>
  <si>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</si>
  <si>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</si>
  <si>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</si>
  <si>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</si>
  <si>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</si>
  <si>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</si>
  <si>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</si>
  <si>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</si>
  <si>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</si>
  <si>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</si>
  <si>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</si>
  <si>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</si>
  <si>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</si>
  <si>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</si>
  <si>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</si>
  <si>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</si>
  <si>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</si>
  <si>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</si>
  <si>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</si>
  <si>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</si>
  <si>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</si>
  <si>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</si>
  <si>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</si>
  <si>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</si>
  <si>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</si>
  <si>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</si>
  <si>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</si>
  <si>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</si>
  <si>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</si>
  <si>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</si>
  <si>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</si>
  <si>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</si>
  <si>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</si>
  <si>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</si>
  <si>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</si>
  <si>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</si>
  <si>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</si>
  <si>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</si>
  <si>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</si>
  <si>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</si>
  <si>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</si>
  <si>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</si>
  <si>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</si>
  <si>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</si>
  <si>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</si>
  <si>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</si>
  <si>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</si>
  <si>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</si>
  <si>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</si>
  <si>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</si>
  <si>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</si>
  <si>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</si>
  <si>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</si>
  <si>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</si>
  <si>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</si>
  <si>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</si>
  <si>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</si>
  <si>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</si>
  <si>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</si>
  <si>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</si>
  <si>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</si>
  <si>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</si>
  <si>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</si>
  <si>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</si>
  <si>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</si>
  <si>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</si>
  <si>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</si>
  <si>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</si>
  <si>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</si>
  <si>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</si>
  <si>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</si>
  <si>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</si>
  <si>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</si>
  <si>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</si>
  <si>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</si>
  <si>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</si>
  <si>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</si>
  <si>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</si>
  <si>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</si>
  <si>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</si>
  <si>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</si>
  <si>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</si>
  <si>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</si>
  <si>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</si>
  <si>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</si>
  <si>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</si>
  <si>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</si>
  <si>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</si>
  <si>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</si>
  <si>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</si>
  <si>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</si>
  <si>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</si>
  <si>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</si>
  <si>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</si>
  <si>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</si>
  <si>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</si>
  <si>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</si>
  <si>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</si>
  <si>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</si>
  <si>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</si>
  <si>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</si>
  <si>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</si>
  <si>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</si>
  <si>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</si>
  <si>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</si>
  <si>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</si>
  <si>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</si>
  <si>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</si>
  <si>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</si>
  <si>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</si>
  <si>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</si>
  <si>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</si>
  <si>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</si>
  <si>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</si>
  <si>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</si>
  <si>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</si>
  <si>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</si>
  <si>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</si>
  <si>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</si>
  <si>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</si>
  <si>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</si>
  <si>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</si>
  <si>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</si>
  <si>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</si>
  <si>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</si>
  <si>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</si>
  <si>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</si>
  <si>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</si>
  <si>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</si>
  <si>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</si>
  <si>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</si>
  <si>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</si>
  <si>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</si>
  <si>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</si>
  <si>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</si>
  <si>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</si>
  <si>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</si>
  <si>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</si>
  <si>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</si>
  <si>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</si>
  <si>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</si>
  <si>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</si>
  <si>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</si>
  <si>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</si>
  <si>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</si>
  <si>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</si>
  <si>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</si>
  <si>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</si>
  <si>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</si>
  <si>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</si>
  <si>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</si>
  <si>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</si>
  <si>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</si>
  <si>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</si>
  <si>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</si>
  <si>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</si>
  <si>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</si>
  <si>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</si>
  <si>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</si>
  <si>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</si>
  <si>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</si>
  <si>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</si>
  <si>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</si>
  <si>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</si>
  <si>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</si>
  <si>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</si>
  <si>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</si>
  <si>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</si>
  <si>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</si>
  <si>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</si>
  <si>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</si>
  <si>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</si>
  <si>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</si>
  <si>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</si>
  <si>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</si>
  <si>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</si>
  <si>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</si>
  <si>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</si>
  <si>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</si>
  <si>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</si>
  <si>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</si>
  <si>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</si>
  <si>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</si>
  <si>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</si>
  <si>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</si>
  <si>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</si>
  <si>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</si>
  <si>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</si>
  <si>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</si>
  <si>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</si>
  <si>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</si>
  <si>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</si>
  <si>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</si>
  <si>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</si>
  <si>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</si>
  <si>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</si>
  <si>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</si>
  <si>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</si>
  <si>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</si>
  <si>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</si>
  <si>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</si>
  <si>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</si>
  <si>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</si>
  <si>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</si>
  <si>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</si>
  <si>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</si>
  <si>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</si>
  <si>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</si>
  <si>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</si>
  <si>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</si>
  <si>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</si>
  <si>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</si>
  <si>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</si>
  <si>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</si>
  <si>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</si>
  <si>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</si>
  <si>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</si>
  <si>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</si>
  <si>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</si>
  <si>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</si>
  <si>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</si>
  <si>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</si>
  <si>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</si>
  <si>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</si>
  <si>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</si>
  <si>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</si>
  <si>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</si>
  <si>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</si>
  <si>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</si>
  <si>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</si>
  <si>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</si>
  <si>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</si>
  <si>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</si>
  <si>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</si>
  <si>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</si>
  <si>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</si>
  <si>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</si>
  <si>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</si>
  <si>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</si>
  <si>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</si>
  <si>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</si>
  <si>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</si>
  <si>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</si>
  <si>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</si>
  <si>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</si>
  <si>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</si>
  <si>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</si>
  <si>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</si>
  <si>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</si>
  <si>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</si>
  <si>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</si>
  <si>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</si>
  <si>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</si>
  <si>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</si>
  <si>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</si>
  <si>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</si>
  <si>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</si>
  <si>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</si>
  <si>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</si>
  <si>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</si>
  <si>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</si>
  <si>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</si>
  <si>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</si>
  <si>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</si>
  <si>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</si>
  <si>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</si>
  <si>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</si>
  <si>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</si>
  <si>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</si>
  <si>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</si>
  <si>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</si>
  <si>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</si>
  <si>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</si>
  <si>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</si>
  <si>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</si>
  <si>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</si>
  <si>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</si>
  <si>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</si>
  <si>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</si>
  <si>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</si>
  <si>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</si>
  <si>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</si>
  <si>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</si>
  <si>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</si>
  <si>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</si>
  <si>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</si>
  <si>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</si>
  <si>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</si>
  <si>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</si>
  <si>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</si>
  <si>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</si>
  <si>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</si>
  <si>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</si>
  <si>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</si>
  <si>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</si>
  <si>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</si>
  <si>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</si>
  <si>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</si>
  <si>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</si>
  <si>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</si>
  <si>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</si>
  <si>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</si>
  <si>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</si>
  <si>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</si>
  <si>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</si>
  <si>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</si>
  <si>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</si>
  <si>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</si>
  <si>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</si>
  <si>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</si>
  <si>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</si>
  <si>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</si>
  <si>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</si>
  <si>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</si>
  <si>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</si>
  <si>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</si>
  <si>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</si>
  <si>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</si>
  <si>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</si>
  <si>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</si>
  <si>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</si>
  <si>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</si>
  <si>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</si>
  <si>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</si>
  <si>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</si>
  <si>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</si>
  <si>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</si>
  <si>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</si>
  <si>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</si>
  <si>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</si>
  <si>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</si>
  <si>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</si>
  <si>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</si>
  <si>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</si>
  <si>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</si>
  <si>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</si>
  <si>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</si>
  <si>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</si>
  <si>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</si>
  <si>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</si>
  <si>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</si>
  <si>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</si>
  <si>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</si>
  <si>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</si>
  <si>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</si>
  <si>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</si>
  <si>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</si>
  <si>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</si>
  <si>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</si>
  <si>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</si>
  <si>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</si>
  <si>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</si>
  <si>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</si>
  <si>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</si>
  <si>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</si>
  <si>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</si>
  <si>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</si>
  <si>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</si>
  <si>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</si>
  <si>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</si>
  <si>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</si>
  <si>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</si>
  <si>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</si>
  <si>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</si>
  <si>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</si>
  <si>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</si>
  <si>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</si>
  <si>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</si>
  <si>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</si>
  <si>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</si>
  <si>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</si>
  <si>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</si>
  <si>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</si>
  <si>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</si>
  <si>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</si>
  <si>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</si>
  <si>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</si>
  <si>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</si>
  <si>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</si>
  <si>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</si>
  <si>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</si>
  <si>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</si>
  <si>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</si>
  <si>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</si>
  <si>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</si>
  <si>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</si>
  <si>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</si>
  <si>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</si>
  <si>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</si>
  <si>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</si>
  <si>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</si>
  <si>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</si>
  <si>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</si>
  <si>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</si>
  <si>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</si>
  <si>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</si>
  <si>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</si>
  <si>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</si>
  <si>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</si>
  <si>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</si>
  <si>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</si>
  <si>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</si>
  <si>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</si>
  <si>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</si>
  <si>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</si>
  <si>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</si>
  <si>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</si>
  <si>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</si>
  <si>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</si>
  <si>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</si>
  <si>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</si>
  <si>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</si>
  <si>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</si>
  <si>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</si>
  <si>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</si>
  <si>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</si>
  <si>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</si>
  <si>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</si>
  <si>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</si>
  <si>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</si>
  <si>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</si>
  <si>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</si>
  <si>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</si>
  <si>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</si>
  <si>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</si>
  <si>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</si>
  <si>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</si>
  <si>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</si>
  <si>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</si>
  <si>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</si>
  <si>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</si>
  <si>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</si>
  <si>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</si>
  <si>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</si>
  <si>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</si>
  <si>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</si>
  <si>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</si>
  <si>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</si>
  <si>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</si>
  <si>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</si>
  <si>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</si>
  <si>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</si>
  <si>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</si>
  <si>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</si>
  <si>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</si>
  <si>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</si>
  <si>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</si>
  <si>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</si>
  <si>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</si>
  <si>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</si>
  <si>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</si>
  <si>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</si>
  <si>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</si>
  <si>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</si>
  <si>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</si>
  <si>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</si>
  <si>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</si>
  <si>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</si>
  <si>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</si>
  <si>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</si>
  <si>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</si>
  <si>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</si>
  <si>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</si>
  <si>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</si>
  <si>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</si>
  <si>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</si>
  <si>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</si>
  <si>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</si>
  <si>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</si>
  <si>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</si>
  <si>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</si>
  <si>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</si>
  <si>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</si>
  <si>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</si>
  <si>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</si>
  <si>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</si>
  <si>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</si>
  <si>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</si>
  <si>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</si>
  <si>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</si>
  <si>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</si>
  <si>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</si>
  <si>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</si>
  <si>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</si>
  <si>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</si>
  <si>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</si>
  <si>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</si>
  <si>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</si>
  <si>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</si>
  <si>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</si>
  <si>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</si>
  <si>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</si>
  <si>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</si>
  <si>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</si>
  <si>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</si>
  <si>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</si>
  <si>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</si>
  <si>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</si>
  <si>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</si>
  <si>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</si>
  <si>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</si>
  <si>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</si>
  <si>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</si>
  <si>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</si>
  <si>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</si>
  <si>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</si>
  <si>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</si>
  <si>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</si>
  <si>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</si>
  <si>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</si>
  <si>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</si>
  <si>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</si>
  <si>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</si>
  <si>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</si>
  <si>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</si>
  <si>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</si>
  <si>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</si>
  <si>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</si>
  <si>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</si>
  <si>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</si>
  <si>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</si>
  <si>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</si>
  <si>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</si>
  <si>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</si>
  <si>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</si>
  <si>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</si>
  <si>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</si>
  <si>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</si>
  <si>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</si>
  <si>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</si>
  <si>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</si>
  <si>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</si>
  <si>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</si>
  <si>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</si>
  <si>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</si>
  <si>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</si>
  <si>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</si>
  <si>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</si>
  <si>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</si>
  <si>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</si>
  <si>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</si>
  <si>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</si>
  <si>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</si>
  <si>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</si>
  <si>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</si>
  <si>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</si>
  <si>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</si>
  <si>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</si>
  <si>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</si>
  <si>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</si>
  <si>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</si>
  <si>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</si>
  <si>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</si>
  <si>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</si>
  <si>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</si>
  <si>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</si>
  <si>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</si>
  <si>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</si>
  <si>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</si>
  <si>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</si>
  <si>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</si>
  <si>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</si>
  <si>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</si>
  <si>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</si>
  <si>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</si>
  <si>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</si>
  <si>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</si>
  <si>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</si>
  <si>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</si>
  <si>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</si>
  <si>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</si>
  <si>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</si>
  <si>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</si>
  <si>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</si>
  <si>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</si>
  <si>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</si>
  <si>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</si>
  <si>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</si>
  <si>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</si>
  <si>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</si>
  <si>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</si>
  <si>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</si>
  <si>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</si>
  <si>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</si>
  <si>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</si>
  <si>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</si>
  <si>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</si>
  <si>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</si>
  <si>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</si>
  <si>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</si>
  <si>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</si>
  <si>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</si>
  <si>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</si>
  <si>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</si>
  <si>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</si>
  <si>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</si>
  <si>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</si>
  <si>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</si>
  <si>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</si>
  <si>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</si>
  <si>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</si>
  <si>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</si>
  <si>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</si>
  <si>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</si>
  <si>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</si>
  <si>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</si>
  <si>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</si>
  <si>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</si>
  <si>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</si>
  <si>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</si>
  <si>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</si>
  <si>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</si>
  <si>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</si>
  <si>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</si>
  <si>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</si>
  <si>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</si>
  <si>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</si>
  <si>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</si>
  <si>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</si>
  <si>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</si>
  <si>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</si>
  <si>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</si>
  <si>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</si>
  <si>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</si>
  <si>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</si>
  <si>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</si>
  <si>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</si>
  <si>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</si>
  <si>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</si>
  <si>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</si>
  <si>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</si>
  <si>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</si>
  <si>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</si>
  <si>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</si>
  <si>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</si>
  <si>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</si>
  <si>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</si>
  <si>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</si>
  <si>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</si>
  <si>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</si>
  <si>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</si>
  <si>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</si>
  <si>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</si>
  <si>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</si>
  <si>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</si>
  <si>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</si>
  <si>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</si>
  <si>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</si>
  <si>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</si>
  <si>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</si>
  <si>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</si>
  <si>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</si>
  <si>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</si>
  <si>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</si>
  <si>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</si>
  <si>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</si>
  <si>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</si>
  <si>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</si>
  <si>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</si>
  <si>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</si>
  <si>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</si>
  <si>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</si>
  <si>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</si>
  <si>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</si>
  <si>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</si>
  <si>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</si>
  <si>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</si>
  <si>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</si>
  <si>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</si>
  <si>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</si>
  <si>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</si>
  <si>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</si>
  <si>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</si>
  <si>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</si>
  <si>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</si>
  <si>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</si>
  <si>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</si>
  <si>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</si>
  <si>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</si>
  <si>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</si>
  <si>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</si>
  <si>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</si>
  <si>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</si>
  <si>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</si>
  <si>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</si>
  <si>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</si>
  <si>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</si>
  <si>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</si>
  <si>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</si>
  <si>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</si>
  <si>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</si>
  <si>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</si>
  <si>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</si>
  <si>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</si>
  <si>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</si>
  <si>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</si>
  <si>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</si>
  <si>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</si>
  <si>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</si>
  <si>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</si>
  <si>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</si>
  <si>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</si>
  <si>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</si>
  <si>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</si>
  <si>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</si>
  <si>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</si>
  <si>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</si>
  <si>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</si>
  <si>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</si>
  <si>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</si>
  <si>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</si>
  <si>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</si>
  <si>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</si>
  <si>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</si>
  <si>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</si>
  <si>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</si>
  <si>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</si>
  <si>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</si>
  <si>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</si>
  <si>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</si>
  <si>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</si>
  <si>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</si>
  <si>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</si>
  <si>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</si>
  <si>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</si>
  <si>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</si>
  <si>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</si>
  <si>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</si>
  <si>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</si>
  <si>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</si>
  <si>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</si>
  <si>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</si>
  <si>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</si>
  <si>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</si>
  <si>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</si>
  <si>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</si>
  <si>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</si>
  <si>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</si>
  <si>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</si>
  <si>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</si>
  <si>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</si>
  <si>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</si>
  <si>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</si>
  <si>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</si>
  <si>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</si>
  <si>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</si>
  <si>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</si>
  <si>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</si>
  <si>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</si>
  <si>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</si>
  <si>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</si>
  <si>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</si>
  <si>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</si>
  <si>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</si>
  <si>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</si>
  <si>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</si>
  <si>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</si>
  <si>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</si>
  <si>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</si>
  <si>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</si>
  <si>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</si>
  <si>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</si>
  <si>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</si>
  <si>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</si>
  <si>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</si>
  <si>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</si>
  <si>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</si>
  <si>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</si>
  <si>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</si>
  <si>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</si>
  <si>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</si>
  <si>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</si>
  <si>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</si>
  <si>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</si>
  <si>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</si>
  <si>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</si>
  <si>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</si>
  <si>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</si>
  <si>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</si>
  <si>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</si>
  <si>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</si>
  <si>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</si>
  <si>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</si>
  <si>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</si>
  <si>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</si>
  <si>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</si>
  <si>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</si>
  <si>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</si>
  <si>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</si>
  <si>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</si>
  <si>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</si>
  <si>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</si>
  <si>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</si>
  <si>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</si>
  <si>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</si>
  <si>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</si>
  <si>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</si>
  <si>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</si>
  <si>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</si>
  <si>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</si>
  <si>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</si>
  <si>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</si>
  <si>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</si>
  <si>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</si>
  <si>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</si>
  <si>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</si>
  <si>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</si>
  <si>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</si>
  <si>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</si>
  <si>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</si>
  <si>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</si>
  <si>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</si>
  <si>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</si>
  <si>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</si>
  <si>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</si>
  <si>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</si>
  <si>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</si>
  <si>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</si>
  <si>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</si>
  <si>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</si>
  <si>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</si>
  <si>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</si>
  <si>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</si>
  <si>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</si>
  <si>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</si>
  <si>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</si>
  <si>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</si>
  <si>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</si>
  <si>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</si>
  <si>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</si>
  <si>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</si>
  <si>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</si>
  <si>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</si>
  <si>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</si>
  <si>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</si>
  <si>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</si>
  <si>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</si>
  <si>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</si>
  <si>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</si>
  <si>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</si>
  <si>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</si>
  <si>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</si>
  <si>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</si>
  <si>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</si>
  <si>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</si>
  <si>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</si>
  <si>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</si>
  <si>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</si>
  <si>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</si>
  <si>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</si>
  <si>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</si>
  <si>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</si>
  <si>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</si>
  <si>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</si>
  <si>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</si>
  <si>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</si>
  <si>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</si>
  <si>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</si>
  <si>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</si>
  <si>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</si>
  <si>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</si>
  <si>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</si>
  <si>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</si>
  <si>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</si>
  <si>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</si>
  <si>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</si>
  <si>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</si>
  <si>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</si>
  <si>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</si>
  <si>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</si>
  <si>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</si>
  <si>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</si>
  <si>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</si>
  <si>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</si>
  <si>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</si>
  <si>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</si>
  <si>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</si>
  <si>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</si>
  <si>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</si>
  <si>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</si>
  <si>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</si>
  <si>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</si>
  <si>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</si>
  <si>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</si>
  <si>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</si>
  <si>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</si>
  <si>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</si>
  <si>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</si>
  <si>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</si>
  <si>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</si>
  <si>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</si>
  <si>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</si>
  <si>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</si>
  <si>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</si>
  <si>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</si>
  <si>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</si>
  <si>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</si>
  <si>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</si>
  <si>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</si>
  <si>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</si>
  <si>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</si>
  <si>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</si>
  <si>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</si>
  <si>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</si>
  <si>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</si>
  <si>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</si>
  <si>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</si>
  <si>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</si>
  <si>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</si>
  <si>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</si>
  <si>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</si>
  <si>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</si>
  <si>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</si>
  <si>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</si>
  <si>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</si>
  <si>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</si>
  <si>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</si>
  <si>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</si>
  <si>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</si>
  <si>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</si>
  <si>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</si>
  <si>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</si>
  <si>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</si>
  <si>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</si>
  <si>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</si>
  <si>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</si>
  <si>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</si>
  <si>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</si>
  <si>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</si>
  <si>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</si>
  <si>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</si>
  <si>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</si>
  <si>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</si>
  <si>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</si>
  <si>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</si>
  <si>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</si>
  <si>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</si>
  <si>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</si>
  <si>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</si>
  <si>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</si>
  <si>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</si>
  <si>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</si>
  <si>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</si>
  <si>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</si>
  <si>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</si>
  <si>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</si>
  <si>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</si>
  <si>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</si>
  <si>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</si>
  <si>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</si>
  <si>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</si>
  <si>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</si>
  <si>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</si>
  <si>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</si>
  <si>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</si>
  <si>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</si>
  <si>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</si>
  <si>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</si>
  <si>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</si>
  <si>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</si>
  <si>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</si>
  <si>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</si>
  <si>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</si>
  <si>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</si>
  <si>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</si>
  <si>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</si>
  <si>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</si>
  <si>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</si>
  <si>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</si>
  <si>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</si>
  <si>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</si>
  <si>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</si>
  <si>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</si>
  <si>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</si>
  <si>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</si>
  <si>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</si>
  <si>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</si>
  <si>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</si>
  <si>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</si>
  <si>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</si>
  <si>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</si>
  <si>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</si>
  <si>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</si>
  <si>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</si>
  <si>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</si>
  <si>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</si>
  <si>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</si>
  <si>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</si>
  <si>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</si>
  <si>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</si>
  <si>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</si>
  <si>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</si>
  <si>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</si>
  <si>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</si>
  <si>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</si>
  <si>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</si>
  <si>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</si>
  <si>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</si>
  <si>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</si>
  <si>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</si>
  <si>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</si>
  <si>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</si>
  <si>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</si>
  <si>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</si>
  <si>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</si>
  <si>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</si>
  <si>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</si>
  <si>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</si>
  <si>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</si>
  <si>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</si>
  <si>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</si>
  <si>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</si>
  <si>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</si>
  <si>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</si>
  <si>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</si>
  <si>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</si>
  <si>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</si>
  <si>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</si>
  <si>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</si>
  <si>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</si>
  <si>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</si>
  <si>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</si>
  <si>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</si>
  <si>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</si>
  <si>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</si>
  <si>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</si>
  <si>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</si>
  <si>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</si>
  <si>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</si>
  <si>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</si>
  <si>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</si>
  <si>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</si>
  <si>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</si>
  <si>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</si>
  <si>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</si>
  <si>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</si>
  <si>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</si>
  <si>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</si>
  <si>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</si>
  <si>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</si>
  <si>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</si>
  <si>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</si>
  <si>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</si>
  <si>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</si>
  <si>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</si>
  <si>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</si>
  <si>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</si>
  <si>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</si>
  <si>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</si>
  <si>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</si>
  <si>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</si>
  <si>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</si>
  <si>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</si>
  <si>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</si>
  <si>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</si>
  <si>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</si>
  <si>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</si>
  <si>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</si>
  <si>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</si>
  <si>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</si>
  <si>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</si>
  <si>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</si>
  <si>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</si>
  <si>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</si>
  <si>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</si>
  <si>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</si>
  <si>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</si>
  <si>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</si>
  <si>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</si>
  <si>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</si>
  <si>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</si>
  <si>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</si>
  <si>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</si>
  <si>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</si>
  <si>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</si>
  <si>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</si>
  <si>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</si>
  <si>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</si>
  <si>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</si>
  <si>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</si>
  <si>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</si>
  <si>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</si>
  <si>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</si>
  <si>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</si>
  <si>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</si>
  <si>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</si>
  <si>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</si>
  <si>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</si>
  <si>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</si>
  <si>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</si>
  <si>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</si>
  <si>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</si>
  <si>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</si>
  <si>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</si>
  <si>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</si>
  <si>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</si>
  <si>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</si>
  <si>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</si>
  <si>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</si>
  <si>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</si>
  <si>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</si>
  <si>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</si>
  <si>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</si>
  <si>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</si>
  <si>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</si>
  <si>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</si>
  <si>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</si>
  <si>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</si>
  <si>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</si>
  <si>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</si>
  <si>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</si>
  <si>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</si>
  <si>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</si>
  <si>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</si>
  <si>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</si>
  <si>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</si>
  <si>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</si>
  <si>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</si>
  <si>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</si>
  <si>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</si>
  <si>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</si>
  <si>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</si>
  <si>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</si>
  <si>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</si>
  <si>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</si>
  <si>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</si>
  <si>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</si>
  <si>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</si>
  <si>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</si>
  <si>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</si>
  <si>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</si>
  <si>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</si>
  <si>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</si>
  <si>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</si>
  <si>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</si>
  <si>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</si>
  <si>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</si>
  <si>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</si>
  <si>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</si>
  <si>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</si>
  <si>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</si>
  <si>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</si>
  <si>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</si>
  <si>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</si>
  <si>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</si>
  <si>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</si>
  <si>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</si>
  <si>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</si>
  <si>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</si>
  <si>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</si>
  <si>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</si>
  <si>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</si>
  <si>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</si>
  <si>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</si>
  <si>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</si>
  <si>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</si>
  <si>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</si>
  <si>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</si>
  <si>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</si>
  <si>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</si>
  <si>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</si>
  <si>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</si>
  <si>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</si>
  <si>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</si>
  <si>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</si>
  <si>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</si>
  <si>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</si>
  <si>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</si>
  <si>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</si>
  <si>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</si>
  <si>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</si>
  <si>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</si>
  <si>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</si>
  <si>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</si>
  <si>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</si>
  <si>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</si>
  <si>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</si>
  <si>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</si>
  <si>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</si>
  <si>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</si>
  <si>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</si>
  <si>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</si>
  <si>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</si>
  <si>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</si>
  <si>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</si>
  <si>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</si>
  <si>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</si>
  <si>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</si>
  <si>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</si>
  <si>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</si>
  <si>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</si>
  <si>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</si>
  <si>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</si>
  <si>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</si>
  <si>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</si>
  <si>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</si>
  <si>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</si>
  <si>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</si>
  <si>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</si>
  <si>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</si>
  <si>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</si>
  <si>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</si>
  <si>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</si>
  <si>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</si>
  <si>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</si>
  <si>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</si>
  <si>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</si>
  <si>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</si>
  <si>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</si>
  <si>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</si>
  <si>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</si>
  <si>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</si>
  <si>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</si>
  <si>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</si>
  <si>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</si>
  <si>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</si>
  <si>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</si>
  <si>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</si>
  <si>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</si>
  <si>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</si>
  <si>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</si>
  <si>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</si>
  <si>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</si>
  <si>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</si>
  <si>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</si>
  <si>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</si>
  <si>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</si>
  <si>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</si>
  <si>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</si>
  <si>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</si>
  <si>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</si>
  <si>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</si>
  <si>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</si>
  <si>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</si>
  <si>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</si>
  <si>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</si>
  <si>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</si>
  <si>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</si>
  <si>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</si>
  <si>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</si>
  <si>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</si>
  <si>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</si>
  <si>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</si>
  <si>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</si>
  <si>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</si>
  <si>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</si>
  <si>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</si>
  <si>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</si>
  <si>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</si>
  <si>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</si>
  <si>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</si>
  <si>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</si>
  <si>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</si>
  <si>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</si>
  <si>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</si>
  <si>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</si>
  <si>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</si>
  <si>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</si>
  <si>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</si>
  <si>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</si>
  <si>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</si>
  <si>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</si>
  <si>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</si>
  <si>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</si>
  <si>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</si>
  <si>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</si>
  <si>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</si>
  <si>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</si>
  <si>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</si>
  <si>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</si>
  <si>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</si>
  <si>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</si>
  <si>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</si>
  <si>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</si>
  <si>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</si>
  <si>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</si>
  <si>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</si>
  <si>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</si>
  <si>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</si>
  <si>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</si>
  <si>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</si>
  <si>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</si>
  <si>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</si>
  <si>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</si>
  <si>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</si>
  <si>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</si>
  <si>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</si>
  <si>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</si>
  <si>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</si>
  <si>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</si>
  <si>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</si>
  <si>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</si>
  <si>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</si>
  <si>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</si>
  <si>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</si>
  <si>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</si>
  <si>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</si>
  <si>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</si>
  <si>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</si>
  <si>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</si>
  <si>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</si>
  <si>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</si>
  <si>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</si>
  <si>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</si>
  <si>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</si>
  <si>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</si>
  <si>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</si>
  <si>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</si>
  <si>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</si>
  <si>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</si>
  <si>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</si>
  <si>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</si>
  <si>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</si>
  <si>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</si>
  <si>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</si>
  <si>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</si>
  <si>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</si>
  <si>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</si>
  <si>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</si>
  <si>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</si>
  <si>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</si>
  <si>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</si>
  <si>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</si>
  <si>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</si>
  <si>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</si>
  <si>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</si>
  <si>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</si>
  <si>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</si>
  <si>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</si>
  <si>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</si>
  <si>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</si>
  <si>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</si>
  <si>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</si>
  <si>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</si>
  <si>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</si>
  <si>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</si>
  <si>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</si>
  <si>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</si>
  <si>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</si>
  <si>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</si>
  <si>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</si>
  <si>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</si>
  <si>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</si>
  <si>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</si>
  <si>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</si>
  <si>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</si>
  <si>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</si>
  <si>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</si>
  <si>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</si>
  <si>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</si>
  <si>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</si>
  <si>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</si>
  <si>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</si>
  <si>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</si>
  <si>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</si>
  <si>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</si>
  <si>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</si>
  <si>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</si>
  <si>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</si>
  <si>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</si>
  <si>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</si>
  <si>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</si>
  <si>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</si>
  <si>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</si>
  <si>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</si>
  <si>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</si>
  <si>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</si>
  <si>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</si>
  <si>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</si>
  <si>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</si>
  <si>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</si>
  <si>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</si>
  <si>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</si>
  <si>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</si>
  <si>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</si>
  <si>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</si>
  <si>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</si>
  <si>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</si>
  <si>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</si>
  <si>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</si>
  <si>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</si>
  <si>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</si>
  <si>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</si>
  <si>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</si>
  <si>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</si>
  <si>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</si>
  <si>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</si>
  <si>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</si>
  <si>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</si>
  <si>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</si>
  <si>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</si>
  <si>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</si>
  <si>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</si>
  <si>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</si>
  <si>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</si>
  <si>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</si>
  <si>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</si>
  <si>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</si>
  <si>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</si>
  <si>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</si>
  <si>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</si>
  <si>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</si>
  <si>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</si>
  <si>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</si>
  <si>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</si>
  <si>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</si>
  <si>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</si>
  <si>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</si>
  <si>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</si>
  <si>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</si>
  <si>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</si>
  <si>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</si>
  <si>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</si>
  <si>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</si>
  <si>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</si>
  <si>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</si>
  <si>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</si>
  <si>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</si>
  <si>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</si>
  <si>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</si>
  <si>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</si>
  <si>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</si>
  <si>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</si>
  <si>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</si>
  <si>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</si>
  <si>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</si>
  <si>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</si>
  <si>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</si>
  <si>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</si>
  <si>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</si>
  <si>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</si>
  <si>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</si>
  <si>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</si>
  <si>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</si>
  <si>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</si>
  <si>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</si>
  <si>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</si>
  <si>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</si>
  <si>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</si>
  <si>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</si>
  <si>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</si>
  <si>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</si>
  <si>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</si>
  <si>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</si>
  <si>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</si>
  <si>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</si>
  <si>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</si>
  <si>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</si>
  <si>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</si>
  <si>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</si>
  <si>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</si>
  <si>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</si>
  <si>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</si>
  <si>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</si>
  <si>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</si>
  <si>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</si>
  <si>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</si>
  <si>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</si>
  <si>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</si>
  <si>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</si>
  <si>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</si>
  <si>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</si>
  <si>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</si>
  <si>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</si>
  <si>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</si>
  <si>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</si>
  <si>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</si>
  <si>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</si>
  <si>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</si>
  <si>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</si>
  <si>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</si>
  <si>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</si>
  <si>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</si>
  <si>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</si>
  <si>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</si>
  <si>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</si>
  <si>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</si>
  <si>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</si>
  <si>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</si>
  <si>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</si>
  <si>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</si>
  <si>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</si>
  <si>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</si>
  <si>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</si>
  <si>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</si>
  <si>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</si>
  <si>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</si>
  <si>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</si>
  <si>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</si>
  <si>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</si>
  <si>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</si>
  <si>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</si>
  <si>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</si>
  <si>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</si>
  <si>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</si>
  <si>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</si>
  <si>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</si>
  <si>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</si>
  <si>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</si>
  <si>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</si>
  <si>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</si>
  <si>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</si>
  <si>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</si>
  <si>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</si>
  <si>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</si>
  <si>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</si>
  <si>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</si>
  <si>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</si>
  <si>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</si>
  <si>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</si>
  <si>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</si>
  <si>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</si>
  <si>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</si>
  <si>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</si>
  <si>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</si>
  <si>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</si>
  <si>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</si>
  <si>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</si>
  <si>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</si>
  <si>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</si>
  <si>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</si>
  <si>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</si>
  <si>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</si>
  <si>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</si>
  <si>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</si>
  <si>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</si>
  <si>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</si>
  <si>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</si>
  <si>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</si>
  <si>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</si>
  <si>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</si>
  <si>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</si>
  <si>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</si>
  <si>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</si>
  <si>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</si>
  <si>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</si>
  <si>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</si>
  <si>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</si>
  <si>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</si>
  <si>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</si>
  <si>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</si>
  <si>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</si>
  <si>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</si>
  <si>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</si>
  <si>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</si>
  <si>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</si>
  <si>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</si>
  <si>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</si>
  <si>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</si>
  <si>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</si>
  <si>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</si>
  <si>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</si>
  <si>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</si>
  <si>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</si>
  <si>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</si>
  <si>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</si>
  <si>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</si>
  <si>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</si>
  <si>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</si>
  <si>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</si>
  <si>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</si>
  <si>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</si>
  <si>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</si>
  <si>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</si>
  <si>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</si>
  <si>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</si>
  <si>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</si>
  <si>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</si>
  <si>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</si>
  <si>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</si>
  <si>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</si>
  <si>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</si>
  <si>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</si>
  <si>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</si>
  <si>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</si>
  <si>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</si>
  <si>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</si>
  <si>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</si>
  <si>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</si>
  <si>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</si>
  <si>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</si>
  <si>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</si>
  <si>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</si>
  <si>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</si>
  <si>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</si>
  <si>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</si>
  <si>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</si>
  <si>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</si>
  <si>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</si>
  <si>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</si>
  <si>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</si>
  <si>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</si>
  <si>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</si>
  <si>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</si>
  <si>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</si>
  <si>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</si>
  <si>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</si>
  <si>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</si>
  <si>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</si>
  <si>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</si>
  <si>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</si>
  <si>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</si>
  <si>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</si>
  <si>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</si>
  <si>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</si>
  <si>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</si>
  <si>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</si>
  <si>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</si>
  <si>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</si>
  <si>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</si>
  <si>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</si>
  <si>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</si>
  <si>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</si>
  <si>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</si>
  <si>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</si>
  <si>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</si>
  <si>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</si>
  <si>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</si>
  <si>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</si>
  <si>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</si>
  <si>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</si>
  <si>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</si>
  <si>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</si>
  <si>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</si>
  <si>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</si>
  <si>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</si>
  <si>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</si>
  <si>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</si>
  <si>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</si>
  <si>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</si>
  <si>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</si>
  <si>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</si>
  <si>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</si>
  <si>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</si>
  <si>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</si>
  <si>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</si>
  <si>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</si>
  <si>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</si>
  <si>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</si>
  <si>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</si>
  <si>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</si>
  <si>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</si>
  <si>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</si>
  <si>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</si>
  <si>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</si>
  <si>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</si>
  <si>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</si>
  <si>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</si>
  <si>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</si>
  <si>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</si>
  <si>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</si>
  <si>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</si>
  <si>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</si>
  <si>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</si>
  <si>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</si>
  <si>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</si>
  <si>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</si>
  <si>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</si>
  <si>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</si>
  <si>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</si>
  <si>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</si>
  <si>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</si>
  <si>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</si>
  <si>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</si>
  <si>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</si>
  <si>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</si>
  <si>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</si>
  <si>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</si>
  <si>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</si>
  <si>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</si>
  <si>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</si>
  <si>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</si>
  <si>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</si>
  <si>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</si>
  <si>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</si>
  <si>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</si>
  <si>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</si>
  <si>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</si>
  <si>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</si>
  <si>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</si>
  <si>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</si>
  <si>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</si>
  <si>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</si>
  <si>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</si>
  <si>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</si>
  <si>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</si>
  <si>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</si>
  <si>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</si>
  <si>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</si>
  <si>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</si>
  <si>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</si>
  <si>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</si>
  <si>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</si>
  <si>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</si>
  <si>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</si>
  <si>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</si>
  <si>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</si>
  <si>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</si>
  <si>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</si>
  <si>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</si>
  <si>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</si>
  <si>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</si>
  <si>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</si>
  <si>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</si>
  <si>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</si>
  <si>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</si>
  <si>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</si>
  <si>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</si>
  <si>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</si>
  <si>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</si>
  <si>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</si>
  <si>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</si>
  <si>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</si>
  <si>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</si>
  <si>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</si>
  <si>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</si>
  <si>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</si>
  <si>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</si>
  <si>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</si>
  <si>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</si>
  <si>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</si>
  <si>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</si>
  <si>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</si>
  <si>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</si>
  <si>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</si>
  <si>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</si>
  <si>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</si>
  <si>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</si>
  <si>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</si>
  <si>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</si>
  <si>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</si>
  <si>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</si>
  <si>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</si>
  <si>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</si>
  <si>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</si>
  <si>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</si>
  <si>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</si>
  <si>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</si>
  <si>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</si>
  <si>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</si>
  <si>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</si>
  <si>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</si>
  <si>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</si>
  <si>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</si>
  <si>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</si>
  <si>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</si>
  <si>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</si>
  <si>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</si>
  <si>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</si>
  <si>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</si>
  <si>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</si>
  <si>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</si>
  <si>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</si>
  <si>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</si>
  <si>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</si>
  <si>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</si>
  <si>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</si>
  <si>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</si>
  <si>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</si>
  <si>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</si>
  <si>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</si>
  <si>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</si>
  <si>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</si>
  <si>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</si>
  <si>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</si>
  <si>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</si>
  <si>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</si>
  <si>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</si>
  <si>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</si>
  <si>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</si>
  <si>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</si>
  <si>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</si>
  <si>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</si>
  <si>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</si>
  <si>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</si>
  <si>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</si>
  <si>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</si>
  <si>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</si>
  <si>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</si>
  <si>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</si>
  <si>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</si>
  <si>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</si>
  <si>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</si>
  <si>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</si>
  <si>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</si>
  <si>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</si>
  <si>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</si>
  <si>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</si>
  <si>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</si>
  <si>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</si>
  <si>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</si>
  <si>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</si>
  <si>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</si>
  <si>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</si>
  <si>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</si>
  <si>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</si>
  <si>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</si>
  <si>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</si>
  <si>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</si>
  <si>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</si>
  <si>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</si>
  <si>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</si>
  <si>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</si>
  <si>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</si>
  <si>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</si>
  <si>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</si>
  <si>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</si>
  <si>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</si>
  <si>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</si>
  <si>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</si>
  <si>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</si>
  <si>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</si>
  <si>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</si>
  <si>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</si>
  <si>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</si>
  <si>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</si>
  <si>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</si>
  <si>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</si>
  <si>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</si>
  <si>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</si>
  <si>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</si>
  <si>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</si>
  <si>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</si>
  <si>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</si>
  <si>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</si>
  <si>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</si>
  <si>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</si>
  <si>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</si>
  <si>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</si>
  <si>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</si>
  <si>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</si>
  <si>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</si>
  <si>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</si>
  <si>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</si>
  <si>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</si>
  <si>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</si>
  <si>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</si>
  <si>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</si>
  <si>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</si>
  <si>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</si>
  <si>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</si>
  <si>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</si>
  <si>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</si>
  <si>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</si>
  <si>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</si>
  <si>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</si>
  <si>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</si>
  <si>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</si>
  <si>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</si>
  <si>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</si>
  <si>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</si>
  <si>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</si>
  <si>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</si>
  <si>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</si>
  <si>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</si>
  <si>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</si>
  <si>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</si>
  <si>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</si>
  <si>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</si>
  <si>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</si>
  <si>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</si>
  <si>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</si>
  <si>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</si>
  <si>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</si>
  <si>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</si>
  <si>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</si>
  <si>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</si>
  <si>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</si>
  <si>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</si>
  <si>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</si>
  <si>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</si>
  <si>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</si>
  <si>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</si>
  <si>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</si>
  <si>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</si>
  <si>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</si>
  <si>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</si>
  <si>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</si>
  <si>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</si>
  <si>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</si>
  <si>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</si>
  <si>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</si>
  <si>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</si>
  <si>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</si>
  <si>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</si>
  <si>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</si>
  <si>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</si>
  <si>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</si>
  <si>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</si>
  <si>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</si>
  <si>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</si>
  <si>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</si>
  <si>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</si>
  <si>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</si>
  <si>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</si>
  <si>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</si>
  <si>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</si>
  <si>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</si>
  <si>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</si>
  <si>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</si>
  <si>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</si>
  <si>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</si>
  <si>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</si>
  <si>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</si>
  <si>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</si>
  <si>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</si>
  <si>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</si>
  <si>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</si>
  <si>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</si>
  <si>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</si>
  <si>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</si>
  <si>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</si>
  <si>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</si>
  <si>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</si>
  <si>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</si>
  <si>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</si>
  <si>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</si>
  <si>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</si>
  <si>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</si>
  <si>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</si>
  <si>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</si>
  <si>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</si>
  <si>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</si>
  <si>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</si>
  <si>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</si>
  <si>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</si>
  <si>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</si>
  <si>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</si>
  <si>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</si>
  <si>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</si>
  <si>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</si>
  <si>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</si>
  <si>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</si>
  <si>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</si>
  <si>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</si>
  <si>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</si>
  <si>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</si>
  <si>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</si>
  <si>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</si>
  <si>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</si>
  <si>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</si>
  <si>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</si>
  <si>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</si>
  <si>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</si>
  <si>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</si>
  <si>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</si>
  <si>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</si>
  <si>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</si>
  <si>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</si>
  <si>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</si>
  <si>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</si>
  <si>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</si>
  <si>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</si>
  <si>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</si>
  <si>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</si>
  <si>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</si>
  <si>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</si>
  <si>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</si>
  <si>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</si>
  <si>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</si>
  <si>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</si>
  <si>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</si>
  <si>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</si>
  <si>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</si>
  <si>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</si>
  <si>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</si>
  <si>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</si>
  <si>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</si>
  <si>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</si>
  <si>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</si>
  <si>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</si>
  <si>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</si>
  <si>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</si>
  <si>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</si>
  <si>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</si>
  <si>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</si>
  <si>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</si>
  <si>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</si>
  <si>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</si>
  <si>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</si>
  <si>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</si>
  <si>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</si>
  <si>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</si>
  <si>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</si>
  <si>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</si>
  <si>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</si>
  <si>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</si>
  <si>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</si>
  <si>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</si>
  <si>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</si>
  <si>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</si>
  <si>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</si>
  <si>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</si>
  <si>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</si>
  <si>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</si>
  <si>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</si>
  <si>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</si>
  <si>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</si>
  <si>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</si>
  <si>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</si>
  <si>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</si>
  <si>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</si>
  <si>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</si>
  <si>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</si>
  <si>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</si>
  <si>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</si>
  <si>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</si>
  <si>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</si>
  <si>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</si>
  <si>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</si>
  <si>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</si>
  <si>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</si>
  <si>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</si>
  <si>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</si>
  <si>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</si>
  <si>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</si>
  <si>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</si>
  <si>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</si>
  <si>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</si>
  <si>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</si>
  <si>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</si>
  <si>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</si>
  <si>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</si>
  <si>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</si>
  <si>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</si>
  <si>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</si>
  <si>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</si>
  <si>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</si>
  <si>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</si>
  <si>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</si>
  <si>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</si>
  <si>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</si>
  <si>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</si>
  <si>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</si>
  <si>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</si>
  <si>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</si>
  <si>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</si>
  <si>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</si>
  <si>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</si>
  <si>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</si>
  <si>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</si>
  <si>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</si>
  <si>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</si>
  <si>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</si>
  <si>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</si>
  <si>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</si>
  <si>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</si>
  <si>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</si>
  <si>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</si>
  <si>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</si>
  <si>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</si>
  <si>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</si>
  <si>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</si>
  <si>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</si>
  <si>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</si>
  <si>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</si>
  <si>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</si>
  <si>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</si>
  <si>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</si>
  <si>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</si>
  <si>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</si>
  <si>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</si>
  <si>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</si>
  <si>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</si>
  <si>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</si>
  <si>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</si>
  <si>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</si>
  <si>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</si>
  <si>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</si>
  <si>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</si>
  <si>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</si>
  <si>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</si>
  <si>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</si>
  <si>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</si>
  <si>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</si>
  <si>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</si>
  <si>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</si>
  <si>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</si>
  <si>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</si>
  <si>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</si>
  <si>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</si>
  <si>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</si>
  <si>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</si>
  <si>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</si>
  <si>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</si>
  <si>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</si>
  <si>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</si>
  <si>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</si>
  <si>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</si>
  <si>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</si>
  <si>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</si>
  <si>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</si>
  <si>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</si>
  <si>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</si>
  <si>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</si>
  <si>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</si>
  <si>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</si>
  <si>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</si>
  <si>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</si>
  <si>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</si>
  <si>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</si>
  <si>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</si>
  <si>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</si>
  <si>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</si>
  <si>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</si>
  <si>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</si>
  <si>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</si>
  <si>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</si>
  <si>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</si>
  <si>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</si>
  <si>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</si>
  <si>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</si>
  <si>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</si>
  <si>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</si>
  <si>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</si>
  <si>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</si>
  <si>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</si>
  <si>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</si>
  <si>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</si>
  <si>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</si>
  <si>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</si>
  <si>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</si>
  <si>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</si>
  <si>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</si>
  <si>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</si>
  <si>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</si>
  <si>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</si>
  <si>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</si>
  <si>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</si>
  <si>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</si>
  <si>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</si>
  <si>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</si>
  <si>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</si>
  <si>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</si>
  <si>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</si>
  <si>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</si>
  <si>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</si>
  <si>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</si>
  <si>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</si>
  <si>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</si>
  <si>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</si>
  <si>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</si>
  <si>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</si>
  <si>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</si>
  <si>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</si>
  <si>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</si>
  <si>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</si>
  <si>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</si>
  <si>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</si>
  <si>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</si>
  <si>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</si>
  <si>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</si>
  <si>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</si>
  <si>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</si>
  <si>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</si>
  <si>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</si>
  <si>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</si>
  <si>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</si>
  <si>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</si>
  <si>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</si>
  <si>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</si>
  <si>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</si>
  <si>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</si>
  <si>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</si>
  <si>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</si>
  <si>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</si>
  <si>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</si>
  <si>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</si>
  <si>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</si>
  <si>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</si>
  <si>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</si>
  <si>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</si>
  <si>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</si>
  <si>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</si>
  <si>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</si>
  <si>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</si>
  <si>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</si>
  <si>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</si>
  <si>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</si>
  <si>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</si>
  <si>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</si>
  <si>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</si>
  <si>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</si>
  <si>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</si>
  <si>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</si>
  <si>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</si>
  <si>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</si>
  <si>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</si>
  <si>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</si>
  <si>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</si>
  <si>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</si>
  <si>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</si>
  <si>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</si>
  <si>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</si>
  <si>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</si>
  <si>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</si>
  <si>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</si>
  <si>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</si>
  <si>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</si>
  <si>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</si>
  <si>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</si>
  <si>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</si>
  <si>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</si>
  <si>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</si>
  <si>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</si>
  <si>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</si>
  <si>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</si>
  <si>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</si>
  <si>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</si>
  <si>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</si>
  <si>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</si>
  <si>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</si>
  <si>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</si>
  <si>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</si>
  <si>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</si>
  <si>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</si>
  <si>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</si>
  <si>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</si>
  <si>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</si>
  <si>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</si>
  <si>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</si>
  <si>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</si>
  <si>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</si>
  <si>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</si>
  <si>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</si>
  <si>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</si>
  <si>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</si>
  <si>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</si>
  <si>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</si>
  <si>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</si>
  <si>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</si>
  <si>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</si>
  <si>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</si>
  <si>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</si>
  <si>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</si>
  <si>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</si>
  <si>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</si>
  <si>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</si>
  <si>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</si>
  <si>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</si>
  <si>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</si>
  <si>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</si>
  <si>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</si>
  <si>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</si>
  <si>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</si>
  <si>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</si>
  <si>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</si>
  <si>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</si>
  <si>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</si>
  <si>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</si>
  <si>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</si>
  <si>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</si>
  <si>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</si>
  <si>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</si>
  <si>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</si>
  <si>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</si>
  <si>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</si>
  <si>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</si>
  <si>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</si>
  <si>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</si>
  <si>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</si>
  <si>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</si>
  <si>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</si>
  <si>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</si>
  <si>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</si>
  <si>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</si>
  <si>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</si>
  <si>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</si>
  <si>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</si>
  <si>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</si>
  <si>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</si>
  <si>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</si>
  <si>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</si>
  <si>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</si>
  <si>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</si>
  <si>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</si>
  <si>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</si>
  <si>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</si>
  <si>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</si>
  <si>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</si>
  <si>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</si>
  <si>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</si>
  <si>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</si>
  <si>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</si>
  <si>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</si>
  <si>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</si>
  <si>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</si>
  <si>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</si>
  <si>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</si>
  <si>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</si>
  <si>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</si>
  <si>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</si>
  <si>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</si>
  <si>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</si>
  <si>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</si>
  <si>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</si>
  <si>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</si>
  <si>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</si>
  <si>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</si>
  <si>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</si>
  <si>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</si>
  <si>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</si>
  <si>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</si>
  <si>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</si>
  <si>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</si>
  <si>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</si>
  <si>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</si>
  <si>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</si>
  <si>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</si>
  <si>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</si>
  <si>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</si>
  <si>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</si>
  <si>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</si>
  <si>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</si>
  <si>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</si>
  <si>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</si>
  <si>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</si>
  <si>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</si>
  <si>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</si>
  <si>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</si>
  <si>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</si>
  <si>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</si>
  <si>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</si>
  <si>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</si>
  <si>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</si>
  <si>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</si>
  <si>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</si>
  <si>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</si>
  <si>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</si>
  <si>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</si>
  <si>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</si>
  <si>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</si>
  <si>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</si>
  <si>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</si>
  <si>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</si>
  <si>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</si>
  <si>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</si>
  <si>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</si>
  <si>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</si>
  <si>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</si>
  <si>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</si>
  <si>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</si>
  <si>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</si>
  <si>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</si>
  <si>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</si>
  <si>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</si>
  <si>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</si>
  <si>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</si>
  <si>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</si>
  <si>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</si>
  <si>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</si>
  <si>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</si>
  <si>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</si>
  <si>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</si>
  <si>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</si>
  <si>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</si>
  <si>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</si>
  <si>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</si>
  <si>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</si>
  <si>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</si>
  <si>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</si>
  <si>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</si>
  <si>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</si>
  <si>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</si>
  <si>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</si>
  <si>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</si>
  <si>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</si>
  <si>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</si>
  <si>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</si>
  <si>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</si>
  <si>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</si>
  <si>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</si>
  <si>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</si>
  <si>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</si>
  <si>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</si>
  <si>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</si>
  <si>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</si>
  <si>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</si>
  <si>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</si>
  <si>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</si>
  <si>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</si>
  <si>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</si>
  <si>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</si>
  <si>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</si>
  <si>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</si>
  <si>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</si>
  <si>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</si>
  <si>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</si>
  <si>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</si>
  <si>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</si>
  <si>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</si>
  <si>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</si>
  <si>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</si>
  <si>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</si>
  <si>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</si>
  <si>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</si>
  <si>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</si>
  <si>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</si>
  <si>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</si>
  <si>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</si>
  <si>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</si>
  <si>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</si>
  <si>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</si>
  <si>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</si>
  <si>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</si>
  <si>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</si>
  <si>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</si>
  <si>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</si>
  <si>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</si>
  <si>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</si>
  <si>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</si>
  <si>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</si>
  <si>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</si>
  <si>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</si>
  <si>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</si>
  <si>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</si>
  <si>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</si>
  <si>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</si>
  <si>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</si>
  <si>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</si>
  <si>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</si>
  <si>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</si>
  <si>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</si>
  <si>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</si>
  <si>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</si>
  <si>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</si>
  <si>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</si>
  <si>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</si>
  <si>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</si>
  <si>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</si>
  <si>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</si>
  <si>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</si>
  <si>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</si>
  <si>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</si>
  <si>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</si>
  <si>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</si>
  <si>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</si>
  <si>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</si>
  <si>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</si>
  <si>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</si>
  <si>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</si>
  <si>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</si>
  <si>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</si>
  <si>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</si>
  <si>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</si>
  <si>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</si>
  <si>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</si>
  <si>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</si>
  <si>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</si>
  <si>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</si>
  <si>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</si>
  <si>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</si>
  <si>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</si>
  <si>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</si>
  <si>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</si>
  <si>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</si>
  <si>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</si>
  <si>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</si>
  <si>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</si>
  <si>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</si>
  <si>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</si>
  <si>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</si>
  <si>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</si>
  <si>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</si>
  <si>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</si>
  <si>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</si>
  <si>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</si>
  <si>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</si>
  <si>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</si>
  <si>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</si>
  <si>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</si>
  <si>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</si>
  <si>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</si>
  <si>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</si>
  <si>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</si>
  <si>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</si>
  <si>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</si>
  <si>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</si>
  <si>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</si>
  <si>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</si>
  <si>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</si>
  <si>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</si>
  <si>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</si>
  <si>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</si>
  <si>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</si>
  <si>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</si>
  <si>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</si>
  <si>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</si>
  <si>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</si>
  <si>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</si>
  <si>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</si>
  <si>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</si>
  <si>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</si>
  <si>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</si>
  <si>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</si>
  <si>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</si>
  <si>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</si>
  <si>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</si>
  <si>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</si>
  <si>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</si>
  <si>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</si>
  <si>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</si>
  <si>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</si>
  <si>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</si>
  <si>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</si>
  <si>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</si>
  <si>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</si>
  <si>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</si>
  <si>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</si>
  <si>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</si>
  <si>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</si>
  <si>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</si>
  <si>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</si>
  <si>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</si>
  <si>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</si>
  <si>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</si>
  <si>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</si>
  <si>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</si>
  <si>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</si>
  <si>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</si>
  <si>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</si>
  <si>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</si>
  <si>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</si>
  <si>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</si>
  <si>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</si>
  <si>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</si>
  <si>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</si>
  <si>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</si>
  <si>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</si>
  <si>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</si>
  <si>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</si>
  <si>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</si>
  <si>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</si>
  <si>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</si>
  <si>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</si>
  <si>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</si>
  <si>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</si>
  <si>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</si>
  <si>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</si>
  <si>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</si>
  <si>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</si>
  <si>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</si>
  <si>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</si>
  <si>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</si>
  <si>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</si>
  <si>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</si>
  <si>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</si>
  <si>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</si>
  <si>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</si>
  <si>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</si>
  <si>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</si>
  <si>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</si>
  <si>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</si>
  <si>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</si>
  <si>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</si>
  <si>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</si>
  <si>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</si>
  <si>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</si>
  <si>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</si>
  <si>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</si>
  <si>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</si>
  <si>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</si>
  <si>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</si>
  <si>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</si>
  <si>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</si>
  <si>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</si>
  <si>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</si>
  <si>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</si>
  <si>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</si>
  <si>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</si>
  <si>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</si>
  <si>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</si>
  <si>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</si>
  <si>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</si>
  <si>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</si>
  <si>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</si>
  <si>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</si>
  <si>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</si>
  <si>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</si>
  <si>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</si>
  <si>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</si>
  <si>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</si>
  <si>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</si>
  <si>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</si>
  <si>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</si>
  <si>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</si>
  <si>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</si>
  <si>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</si>
  <si>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</si>
  <si>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</si>
  <si>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</si>
  <si>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</si>
  <si>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</si>
  <si>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</si>
  <si>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</si>
  <si>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</si>
  <si>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</si>
  <si>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</si>
  <si>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</si>
  <si>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</si>
  <si>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</si>
  <si>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</si>
  <si>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</si>
  <si>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</si>
  <si>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</si>
  <si>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</si>
  <si>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</si>
  <si>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</si>
  <si>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</si>
  <si>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</si>
  <si>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</si>
  <si>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</si>
  <si>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</si>
  <si>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</si>
  <si>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</si>
  <si>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</si>
  <si>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</si>
  <si>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</si>
  <si>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</si>
  <si>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</si>
  <si>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</si>
  <si>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</si>
  <si>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</si>
  <si>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</si>
  <si>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</si>
  <si>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</si>
  <si>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</si>
  <si>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</si>
  <si>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</si>
  <si>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</si>
  <si>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</si>
  <si>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</si>
  <si>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</si>
  <si>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</si>
  <si>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</si>
  <si>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</si>
  <si>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</si>
  <si>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</si>
  <si>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</si>
  <si>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</si>
  <si>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</si>
  <si>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</si>
  <si>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</si>
  <si>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</si>
  <si>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</si>
  <si>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</si>
  <si>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</si>
  <si>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</si>
  <si>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</si>
  <si>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</si>
  <si>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</si>
  <si>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</si>
  <si>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</si>
  <si>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</si>
  <si>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</si>
  <si>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</si>
  <si>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</si>
  <si>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</si>
  <si>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</si>
  <si>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</si>
  <si>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</si>
  <si>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</si>
  <si>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</si>
  <si>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</si>
  <si>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</si>
  <si>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</si>
  <si>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</si>
  <si>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</si>
  <si>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</si>
  <si>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</si>
  <si>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</si>
  <si>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</si>
  <si>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</si>
  <si>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</si>
  <si>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</si>
  <si>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</si>
  <si>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</si>
  <si>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</si>
  <si>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</si>
  <si>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</si>
  <si>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</si>
  <si>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</si>
  <si>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</si>
  <si>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</si>
  <si>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</si>
  <si>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</si>
  <si>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</si>
  <si>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</si>
  <si>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</si>
  <si>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</si>
  <si>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</si>
  <si>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</si>
  <si>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</si>
  <si>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</si>
  <si>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</si>
  <si>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</si>
  <si>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</si>
  <si>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</si>
  <si>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</si>
  <si>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</si>
  <si>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</si>
  <si>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</si>
  <si>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</si>
  <si>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</si>
  <si>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</si>
  <si>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</si>
  <si>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</si>
  <si>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</si>
  <si>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</si>
  <si>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</si>
  <si>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</si>
  <si>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</si>
  <si>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</si>
  <si>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</si>
  <si>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</si>
  <si>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</si>
  <si>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</si>
  <si>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</si>
  <si>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</si>
  <si>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</si>
  <si>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</si>
  <si>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</si>
  <si>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</si>
  <si>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</si>
  <si>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</si>
  <si>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</si>
  <si>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</si>
  <si>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</si>
  <si>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</si>
  <si>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</si>
  <si>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</si>
  <si>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</si>
  <si>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</si>
  <si>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</si>
  <si>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</si>
  <si>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</si>
  <si>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</si>
  <si>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</si>
  <si>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</si>
  <si>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</si>
  <si>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</si>
  <si>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</si>
  <si>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</si>
  <si>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</si>
  <si>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</si>
  <si>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</si>
  <si>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</si>
  <si>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</si>
  <si>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</si>
  <si>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</si>
  <si>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</si>
  <si>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</si>
  <si>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</si>
  <si>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</si>
  <si>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</si>
  <si>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</si>
  <si>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</si>
  <si>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</si>
  <si>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</si>
  <si>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</si>
  <si>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</si>
  <si>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</si>
  <si>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</si>
  <si>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</si>
  <si>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</si>
  <si>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</si>
  <si>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</si>
  <si>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</si>
  <si>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</si>
  <si>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</si>
  <si>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</si>
  <si>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</si>
  <si>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</si>
  <si>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</si>
  <si>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</si>
  <si>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</si>
  <si>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</si>
  <si>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</si>
  <si>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</si>
  <si>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</si>
  <si>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</si>
  <si>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</si>
  <si>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</si>
  <si>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</si>
  <si>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</si>
  <si>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</si>
  <si>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</si>
  <si>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</si>
  <si>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</si>
  <si>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</si>
  <si>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</si>
  <si>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</si>
  <si>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</si>
  <si>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</si>
  <si>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</si>
  <si>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</si>
  <si>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</si>
  <si>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</si>
  <si>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</si>
  <si>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</si>
  <si>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</si>
  <si>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</si>
  <si>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</si>
  <si>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</si>
  <si>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</si>
  <si>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</si>
  <si>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</si>
  <si>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</si>
  <si>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</si>
  <si>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</si>
  <si>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</si>
  <si>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</si>
  <si>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</si>
  <si>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</si>
  <si>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</si>
  <si>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</si>
  <si>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</si>
  <si>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</si>
  <si>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</si>
  <si>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</si>
  <si>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</si>
  <si>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</si>
  <si>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</si>
  <si>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</si>
  <si>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</si>
  <si>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</si>
  <si>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</si>
  <si>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</si>
  <si>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</si>
  <si>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</si>
  <si>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</si>
  <si>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</si>
  <si>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</si>
  <si>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</si>
  <si>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</si>
  <si>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</si>
  <si>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</si>
  <si>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</si>
  <si>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</si>
  <si>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</si>
  <si>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</si>
  <si>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</si>
  <si>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</si>
  <si>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</si>
  <si>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</si>
  <si>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</si>
  <si>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</si>
  <si>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</si>
  <si>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</si>
  <si>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</si>
  <si>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</si>
  <si>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</si>
  <si>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</si>
  <si>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</si>
  <si>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</si>
  <si>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</si>
  <si>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</si>
  <si>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</si>
  <si>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</si>
  <si>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</si>
  <si>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</si>
  <si>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</si>
  <si>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</si>
  <si>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</si>
  <si>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</si>
  <si>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</si>
  <si>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</si>
  <si>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</si>
  <si>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</si>
  <si>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</si>
  <si>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</si>
  <si>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</si>
  <si>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</si>
  <si>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</si>
  <si>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</si>
  <si>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</si>
  <si>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</si>
  <si>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</si>
  <si>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</si>
  <si>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</si>
  <si>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</si>
  <si>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</si>
  <si>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</si>
  <si>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</si>
  <si>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</si>
  <si>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</si>
  <si>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</si>
  <si>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</si>
  <si>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</si>
  <si>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</si>
  <si>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</si>
  <si>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</si>
  <si>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</si>
  <si>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</si>
  <si>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</si>
  <si>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</si>
  <si>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</si>
  <si>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</si>
  <si>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</si>
  <si>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</si>
  <si>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</si>
  <si>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</si>
  <si>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</si>
  <si>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</si>
  <si>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</si>
  <si>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</si>
  <si>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</si>
  <si>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</si>
  <si>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</si>
  <si>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</si>
  <si>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</si>
  <si>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</si>
  <si>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</si>
  <si>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</si>
  <si>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</si>
  <si>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</si>
  <si>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</si>
  <si>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</si>
  <si>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</si>
  <si>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</si>
  <si>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</si>
  <si>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</si>
  <si>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</si>
  <si>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</si>
  <si>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</si>
  <si>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</si>
  <si>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</si>
  <si>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</si>
  <si>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</si>
  <si>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</si>
  <si>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</si>
  <si>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</si>
  <si>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</si>
  <si>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</si>
  <si>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</si>
  <si>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</si>
  <si>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</si>
  <si>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</si>
  <si>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</si>
  <si>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</si>
  <si>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</si>
  <si>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</si>
  <si>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</si>
  <si>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</si>
  <si>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</si>
  <si>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</si>
  <si>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</si>
  <si>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</si>
  <si>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</si>
  <si>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</si>
  <si>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</si>
  <si>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</si>
  <si>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</si>
  <si>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</si>
  <si>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</si>
  <si>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</si>
  <si>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</si>
  <si>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</si>
  <si>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</si>
  <si>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</si>
  <si>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</si>
  <si>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</si>
  <si>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</si>
  <si>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</si>
  <si>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</si>
  <si>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</si>
  <si>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</si>
  <si>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</si>
  <si>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</si>
  <si>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</si>
  <si>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</si>
  <si>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</si>
  <si>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</si>
  <si>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</si>
  <si>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</si>
  <si>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</si>
  <si>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</si>
  <si>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</si>
  <si>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</si>
  <si>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</si>
  <si>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</si>
  <si>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</si>
  <si>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</si>
  <si>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</si>
  <si>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</si>
  <si>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</si>
  <si>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</si>
  <si>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</si>
  <si>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</si>
  <si>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</si>
  <si>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</si>
  <si>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</si>
  <si>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</si>
  <si>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</si>
  <si>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</si>
  <si>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</si>
  <si>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</si>
  <si>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</si>
  <si>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</si>
  <si>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</si>
  <si>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</si>
  <si>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</si>
  <si>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</si>
  <si>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</si>
  <si>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</si>
  <si>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</si>
  <si>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</si>
  <si>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</si>
  <si>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</si>
  <si>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</si>
  <si>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</si>
  <si>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</si>
  <si>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</si>
  <si>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</si>
  <si>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</si>
  <si>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</si>
  <si>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</si>
  <si>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</si>
  <si>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</si>
  <si>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</si>
  <si>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</si>
  <si>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</si>
  <si>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</si>
  <si>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</si>
  <si>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</si>
  <si>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</si>
  <si>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</si>
  <si>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</si>
  <si>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</si>
  <si>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</si>
  <si>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</si>
  <si>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</si>
  <si>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</si>
  <si>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</si>
  <si>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</si>
  <si>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</si>
  <si>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</si>
  <si>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</si>
  <si>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</si>
  <si>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</si>
  <si>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</si>
  <si>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</si>
  <si>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</si>
  <si>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</si>
  <si>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</si>
  <si>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</si>
  <si>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</si>
  <si>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</si>
  <si>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</si>
  <si>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</si>
  <si>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</si>
  <si>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</si>
  <si>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</si>
  <si>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</si>
  <si>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</si>
  <si>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</si>
  <si>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</si>
  <si>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</si>
  <si>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</si>
  <si>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</si>
  <si>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</si>
  <si>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</si>
  <si>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</si>
  <si>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</si>
  <si>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</si>
  <si>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</si>
  <si>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</si>
  <si>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</si>
  <si>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</si>
  <si>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</si>
  <si>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</si>
  <si>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</si>
  <si>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</si>
  <si>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</si>
  <si>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</si>
  <si>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</si>
  <si>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</si>
  <si>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</si>
  <si>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</si>
  <si>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</si>
  <si>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</si>
  <si>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</si>
  <si>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</si>
  <si>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</si>
  <si>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</si>
  <si>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</si>
  <si>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</si>
  <si>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</si>
  <si>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</si>
  <si>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</si>
  <si>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</si>
  <si>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</si>
  <si>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</si>
  <si>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</si>
  <si>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</si>
  <si>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</si>
  <si>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</si>
  <si>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</si>
  <si>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</si>
  <si>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</si>
  <si>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</si>
  <si>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</si>
  <si>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</si>
  <si>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</si>
  <si>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</si>
  <si>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</si>
  <si>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</si>
  <si>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</si>
  <si>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</si>
  <si>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</si>
  <si>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</si>
  <si>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</si>
  <si>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</si>
  <si>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</si>
  <si>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</si>
  <si>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</si>
  <si>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</si>
  <si>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</si>
  <si>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</si>
  <si>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</si>
  <si>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</si>
  <si>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</si>
  <si>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</si>
  <si>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</si>
  <si>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</si>
  <si>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</si>
  <si>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</si>
  <si>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</si>
  <si>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</si>
  <si>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</si>
  <si>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</si>
  <si>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</si>
  <si>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</si>
  <si>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</si>
  <si>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</si>
  <si>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</si>
  <si>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</si>
  <si>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</si>
  <si>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</si>
  <si>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</si>
  <si>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</si>
  <si>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</si>
  <si>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</si>
  <si>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</si>
  <si>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</si>
  <si>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</si>
  <si>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</si>
  <si>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</si>
  <si>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</si>
  <si>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</si>
  <si>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</si>
  <si>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</si>
  <si>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</si>
  <si>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</si>
  <si>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</si>
  <si>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</si>
  <si>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</si>
  <si>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</si>
  <si>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</si>
  <si>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</si>
  <si>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</si>
  <si>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</si>
  <si>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</si>
  <si>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</si>
  <si>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</si>
  <si>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</si>
  <si>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</si>
  <si>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</si>
  <si>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</si>
  <si>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</si>
  <si>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</si>
  <si>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</si>
  <si>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</si>
  <si>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</si>
  <si>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</si>
  <si>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</si>
  <si>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</si>
  <si>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</si>
  <si>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</si>
  <si>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</si>
  <si>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</si>
  <si>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</si>
  <si>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</si>
  <si>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</si>
  <si>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</si>
  <si>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</si>
  <si>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</si>
  <si>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</si>
  <si>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</si>
  <si>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</si>
  <si>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</si>
  <si>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</si>
  <si>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</si>
  <si>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</si>
  <si>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</si>
  <si>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</si>
  <si>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</si>
  <si>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</si>
  <si>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</si>
  <si>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</si>
  <si>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</si>
  <si>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</si>
  <si>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</si>
  <si>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</si>
  <si>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</si>
  <si>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</si>
  <si>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</si>
  <si>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</si>
  <si>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</si>
  <si>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</si>
  <si>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</si>
  <si>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</si>
  <si>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</si>
  <si>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</si>
  <si>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</si>
  <si>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</si>
  <si>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</si>
  <si>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</si>
  <si>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</si>
  <si>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</si>
  <si>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</si>
  <si>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</si>
  <si>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</si>
  <si>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</si>
  <si>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</si>
  <si>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</si>
  <si>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</si>
  <si>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</si>
  <si>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</si>
  <si>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</si>
  <si>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</si>
  <si>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</si>
  <si>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</si>
  <si>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</si>
  <si>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</si>
  <si>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</si>
  <si>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</si>
  <si>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</si>
  <si>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</si>
  <si>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</si>
  <si>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</si>
  <si>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</si>
  <si>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</si>
  <si>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</si>
  <si>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</si>
  <si>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</si>
  <si>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</si>
  <si>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</si>
  <si>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</si>
  <si>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</si>
  <si>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</si>
  <si>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</si>
  <si>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</si>
  <si>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</si>
  <si>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</si>
  <si>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</si>
  <si>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</si>
  <si>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</si>
  <si>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</si>
  <si>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</si>
  <si>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</si>
  <si>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</si>
  <si>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</si>
  <si>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</si>
  <si>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</si>
  <si>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</si>
  <si>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</si>
  <si>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</si>
  <si>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</si>
  <si>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</si>
  <si>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</si>
  <si>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</si>
  <si>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</si>
  <si>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</si>
  <si>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</si>
  <si>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</si>
  <si>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</si>
  <si>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</si>
  <si>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</si>
  <si>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</si>
  <si>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</si>
  <si>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</si>
  <si>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</si>
  <si>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</si>
  <si>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</si>
  <si>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</si>
  <si>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</si>
  <si>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</si>
  <si>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</si>
  <si>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</si>
  <si>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</si>
  <si>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</si>
  <si>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</si>
  <si>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</si>
  <si>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</si>
  <si>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</si>
  <si>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</si>
  <si>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</si>
  <si>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</si>
  <si>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</si>
  <si>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</si>
  <si>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</si>
  <si>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</si>
  <si>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</si>
  <si>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</si>
  <si>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</si>
  <si>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</si>
  <si>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</si>
  <si>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</si>
  <si>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</si>
  <si>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</si>
  <si>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</si>
  <si>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</si>
  <si>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</si>
  <si>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</si>
  <si>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</si>
  <si>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</si>
  <si>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</si>
  <si>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</si>
  <si>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</si>
  <si>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</si>
  <si>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</si>
  <si>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</si>
  <si>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</si>
  <si>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</si>
  <si>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</si>
  <si>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</si>
  <si>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</si>
  <si>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</si>
  <si>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</si>
  <si>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</si>
  <si>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</si>
  <si>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</si>
  <si>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</si>
  <si>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</si>
  <si>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</si>
  <si>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</si>
  <si>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</si>
  <si>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</si>
  <si>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</si>
  <si>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</si>
  <si>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</si>
  <si>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</si>
  <si>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</si>
  <si>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</si>
  <si>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</si>
  <si>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</si>
  <si>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</si>
  <si>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</si>
  <si>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</si>
  <si>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</si>
  <si>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</si>
  <si>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</si>
  <si>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</si>
  <si>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</si>
  <si>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</si>
  <si>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</si>
  <si>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</si>
  <si>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</si>
  <si>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</si>
  <si>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</si>
  <si>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</si>
  <si>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</si>
  <si>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</si>
  <si>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</si>
  <si>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</si>
  <si>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</si>
  <si>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</si>
  <si>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</si>
  <si>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</si>
  <si>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</si>
  <si>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</si>
  <si>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</si>
  <si>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</si>
  <si>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</si>
  <si>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</si>
  <si>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</si>
  <si>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</si>
  <si>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</si>
  <si>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</si>
  <si>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</si>
  <si>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</si>
  <si>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</si>
  <si>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</si>
  <si>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</si>
  <si>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</si>
  <si>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</si>
  <si>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</si>
  <si>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</si>
  <si>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</si>
  <si>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</si>
  <si>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</si>
  <si>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</si>
  <si>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</si>
  <si>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</si>
  <si>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</si>
  <si>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</si>
  <si>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</si>
  <si>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</si>
  <si>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</si>
  <si>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</si>
  <si>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</si>
  <si>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</si>
  <si>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</si>
  <si>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</si>
  <si>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</si>
  <si>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</si>
  <si>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</si>
  <si>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</si>
  <si>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</si>
  <si>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</si>
  <si>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</si>
  <si>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</si>
  <si>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</si>
  <si>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</si>
  <si>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</si>
  <si>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</si>
  <si>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</si>
  <si>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</si>
  <si>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</si>
  <si>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</si>
  <si>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</si>
  <si>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</si>
  <si>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</si>
  <si>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</si>
  <si>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</si>
  <si>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</si>
  <si>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</si>
  <si>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</si>
  <si>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</si>
  <si>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</si>
  <si>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</si>
  <si>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</si>
  <si>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</si>
  <si>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</si>
  <si>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</si>
  <si>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</si>
  <si>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</si>
  <si>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</si>
  <si>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</si>
  <si>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</si>
  <si>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</si>
  <si>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</si>
  <si>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</si>
  <si>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</si>
  <si>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</si>
  <si>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</si>
  <si>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</si>
  <si>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</si>
  <si>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</si>
  <si>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</si>
  <si>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</si>
  <si>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</si>
  <si>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</si>
  <si>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</si>
  <si>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</si>
  <si>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</si>
  <si>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</si>
  <si>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</si>
  <si>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</si>
  <si>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</si>
  <si>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</si>
  <si>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</si>
  <si>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</si>
  <si>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</si>
  <si>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</si>
  <si>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</si>
  <si>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</si>
  <si>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</si>
  <si>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</si>
  <si>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</si>
  <si>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</si>
  <si>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</si>
  <si>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</si>
  <si>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</si>
  <si>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</si>
  <si>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</si>
  <si>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</si>
  <si>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</si>
  <si>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</si>
  <si>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</si>
  <si>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</si>
  <si>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</si>
  <si>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</si>
  <si>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</si>
  <si>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</si>
  <si>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</si>
  <si>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</si>
  <si>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</si>
  <si>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</si>
  <si>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</si>
  <si>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</si>
  <si>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</si>
  <si>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</si>
  <si>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</si>
  <si>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</si>
  <si>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</si>
  <si>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</si>
  <si>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</si>
  <si>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</si>
  <si>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</si>
  <si>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</si>
  <si>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</si>
  <si>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</si>
  <si>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</si>
  <si>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</si>
  <si>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</si>
  <si>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</si>
  <si>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</si>
  <si>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</si>
  <si>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</si>
  <si>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</si>
  <si>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</si>
  <si>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</si>
  <si>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</si>
  <si>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</si>
  <si>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</si>
  <si>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</si>
  <si>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</si>
  <si>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</si>
  <si>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</si>
  <si>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</si>
  <si>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</si>
  <si>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</si>
  <si>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</si>
  <si>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</si>
  <si>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</si>
  <si>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</si>
  <si>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</si>
  <si>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</si>
  <si>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</si>
  <si>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</si>
  <si>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</si>
  <si>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</si>
  <si>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</si>
  <si>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</si>
  <si>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</si>
  <si>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</si>
  <si>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</si>
  <si>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</si>
  <si>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</si>
  <si>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</si>
  <si>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</si>
  <si>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</si>
  <si>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</si>
  <si>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</si>
  <si>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</si>
  <si>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</si>
  <si>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</si>
  <si>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</si>
  <si>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</si>
  <si>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</si>
  <si>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</si>
  <si>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</si>
  <si>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</si>
  <si>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</si>
  <si>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</si>
  <si>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</si>
  <si>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</si>
  <si>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</si>
  <si>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</si>
  <si>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</si>
  <si>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</si>
  <si>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</si>
  <si>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</si>
  <si>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</si>
  <si>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</si>
  <si>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</si>
  <si>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</si>
  <si>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</si>
  <si>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</si>
  <si>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</si>
  <si>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</si>
  <si>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</si>
  <si>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</si>
  <si>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</si>
  <si>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</si>
  <si>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</si>
  <si>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</si>
  <si>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</si>
  <si>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</si>
  <si>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</si>
  <si>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</si>
  <si>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</si>
  <si>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</si>
  <si>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</si>
  <si>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</si>
  <si>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</si>
  <si>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</si>
  <si>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</si>
  <si>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</si>
  <si>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</si>
  <si>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</si>
  <si>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</si>
  <si>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</si>
  <si>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</si>
  <si>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</si>
  <si>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</si>
  <si>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</si>
  <si>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</si>
  <si>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</si>
  <si>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</si>
  <si>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</si>
  <si>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</si>
  <si>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</si>
  <si>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</si>
  <si>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</si>
  <si>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</si>
  <si>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</si>
  <si>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</si>
  <si>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</si>
  <si>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</si>
  <si>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</si>
  <si>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</si>
  <si>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</si>
  <si>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</si>
  <si>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</si>
  <si>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</si>
  <si>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</si>
  <si>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</si>
  <si>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</si>
  <si>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</si>
  <si>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</si>
  <si>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</si>
  <si>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</si>
  <si>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</si>
  <si>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</si>
  <si>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</si>
  <si>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</si>
  <si>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</si>
  <si>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</si>
  <si>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</si>
  <si>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</si>
  <si>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</si>
  <si>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</si>
  <si>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</si>
  <si>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</si>
  <si>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</si>
  <si>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</si>
  <si>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</si>
  <si>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</si>
  <si>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</si>
  <si>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</si>
  <si>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</si>
  <si>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</si>
  <si>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</si>
  <si>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</si>
  <si>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</si>
  <si>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</si>
  <si>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</si>
  <si>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</si>
  <si>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</si>
  <si>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</si>
  <si>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</si>
  <si>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</si>
  <si>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</si>
  <si>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</si>
  <si>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</si>
  <si>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</si>
  <si>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</si>
  <si>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</si>
  <si>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</si>
  <si>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</si>
  <si>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</si>
  <si>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</si>
  <si>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</si>
  <si>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</si>
  <si>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</si>
  <si>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</si>
  <si>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</si>
  <si>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</si>
  <si>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</si>
  <si>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</si>
  <si>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</si>
  <si>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</si>
  <si>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</si>
  <si>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</si>
  <si>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</si>
  <si>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</si>
  <si>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</si>
  <si>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</si>
  <si>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</si>
  <si>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</si>
  <si>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</si>
  <si>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</si>
  <si>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</si>
  <si>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</si>
  <si>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</si>
  <si>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</si>
  <si>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</si>
  <si>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</si>
  <si>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</si>
  <si>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</si>
  <si>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</si>
  <si>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</si>
  <si>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</si>
  <si>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</si>
  <si>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</si>
  <si>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</si>
  <si>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</si>
  <si>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</si>
  <si>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</si>
  <si>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</si>
  <si>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</si>
  <si>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</si>
  <si>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</si>
  <si>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</si>
  <si>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</si>
  <si>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</si>
  <si>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</si>
  <si>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</si>
  <si>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</si>
  <si>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</si>
  <si>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</si>
  <si>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</si>
  <si>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</si>
  <si>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</si>
  <si>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</si>
  <si>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</si>
  <si>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</si>
  <si>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</si>
  <si>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</si>
  <si>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</si>
  <si>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</si>
  <si>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</si>
  <si>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</si>
  <si>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</si>
  <si>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</si>
  <si>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</si>
  <si>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</si>
  <si>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</si>
  <si>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</si>
  <si>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</si>
  <si>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</si>
  <si>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</si>
  <si>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</si>
  <si>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</si>
  <si>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</si>
  <si>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</si>
  <si>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</si>
  <si>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</si>
  <si>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</si>
  <si>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</si>
  <si>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</si>
  <si>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</si>
  <si>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</si>
  <si>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</si>
  <si>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</si>
  <si>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</si>
  <si>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</si>
  <si>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</si>
  <si>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</si>
  <si>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</si>
  <si>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</si>
  <si>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</si>
  <si>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</si>
  <si>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</si>
  <si>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</si>
  <si>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</si>
  <si>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</si>
  <si>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</si>
  <si>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</si>
  <si>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</si>
  <si>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</si>
  <si>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</si>
  <si>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</si>
  <si>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</si>
  <si>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</si>
  <si>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</si>
  <si>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</si>
  <si>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</si>
  <si>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</si>
  <si>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</si>
  <si>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</si>
  <si>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</si>
  <si>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</si>
  <si>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</si>
  <si>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</si>
  <si>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</si>
  <si>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</si>
  <si>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</si>
  <si>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</si>
  <si>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</si>
  <si>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</si>
  <si>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</si>
  <si>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</si>
  <si>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</si>
  <si>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</si>
  <si>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</si>
  <si>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</si>
  <si>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</si>
  <si>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</si>
  <si>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</si>
  <si>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</si>
  <si>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</si>
  <si>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</si>
  <si>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</si>
  <si>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</si>
  <si>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</si>
  <si>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</si>
  <si>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</si>
  <si>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</si>
  <si>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</si>
  <si>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</si>
  <si>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</si>
  <si>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</si>
  <si>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</si>
  <si>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</si>
  <si>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</si>
  <si>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</si>
  <si>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</si>
  <si>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</si>
  <si>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</si>
  <si>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</si>
  <si>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</si>
  <si>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</si>
  <si>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</si>
  <si>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</si>
  <si>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</si>
  <si>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</si>
  <si>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</si>
  <si>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</si>
  <si>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</si>
  <si>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</si>
  <si>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</si>
  <si>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</si>
  <si>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</si>
  <si>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</si>
  <si>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</si>
  <si>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</si>
  <si>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</si>
  <si>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</si>
  <si>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</si>
  <si>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</si>
  <si>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</si>
  <si>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</si>
  <si>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</si>
  <si>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</si>
  <si>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</si>
  <si>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</si>
  <si>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</si>
  <si>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</si>
  <si>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</si>
  <si>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</si>
  <si>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</si>
  <si>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</si>
  <si>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</si>
  <si>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</si>
  <si>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</si>
  <si>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</si>
  <si>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</si>
  <si>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</si>
  <si>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</si>
  <si>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</si>
  <si>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</si>
  <si>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</si>
  <si>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</si>
  <si>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</si>
  <si>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</si>
  <si>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</si>
  <si>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</si>
  <si>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</si>
  <si>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</si>
  <si>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</si>
  <si>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</si>
  <si>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</si>
  <si>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</si>
  <si>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</si>
  <si>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</si>
  <si>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</si>
  <si>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</si>
  <si>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</si>
  <si>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</si>
  <si>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</si>
  <si>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</si>
  <si>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</si>
  <si>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</si>
  <si>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</si>
  <si>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</si>
  <si>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</si>
  <si>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</si>
  <si>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</si>
  <si>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</si>
  <si>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</si>
  <si>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</si>
  <si>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</si>
  <si>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</si>
  <si>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</si>
  <si>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</si>
  <si>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</si>
  <si>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</si>
  <si>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</si>
  <si>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</si>
  <si>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</si>
  <si>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</si>
  <si>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</si>
  <si>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</si>
  <si>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</si>
  <si>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</si>
  <si>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</si>
  <si>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</si>
  <si>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</si>
  <si>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</si>
  <si>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</si>
  <si>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</si>
  <si>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</si>
  <si>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</si>
  <si>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</si>
  <si>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</si>
  <si>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</si>
  <si>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</si>
  <si>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</si>
  <si>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</si>
  <si>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</si>
  <si>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</si>
  <si>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</si>
  <si>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</si>
  <si>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</si>
  <si>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</si>
  <si>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</si>
  <si>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</si>
  <si>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</si>
  <si>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</si>
  <si>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</si>
  <si>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</si>
  <si>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</si>
  <si>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</si>
  <si>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</si>
  <si>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</si>
  <si>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</si>
  <si>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</si>
  <si>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</si>
  <si>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</si>
  <si>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</si>
  <si>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</si>
  <si>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</si>
  <si>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</si>
  <si>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</si>
  <si>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</si>
  <si>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</si>
  <si>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</si>
  <si>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</si>
  <si>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</si>
  <si>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</si>
  <si>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</si>
  <si>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</si>
  <si>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</si>
  <si>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</si>
  <si>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</si>
  <si>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</si>
  <si>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</si>
  <si>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</si>
  <si>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</si>
  <si>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</si>
  <si>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</si>
  <si>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</si>
  <si>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</si>
  <si>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</si>
  <si>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</si>
  <si>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</si>
  <si>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</si>
  <si>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</si>
  <si>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</si>
  <si>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</si>
  <si>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</si>
  <si>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</si>
  <si>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</si>
  <si>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</si>
  <si>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</si>
  <si>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</si>
  <si>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</si>
  <si>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</si>
  <si>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</si>
  <si>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</si>
  <si>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</si>
  <si>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</si>
  <si>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</si>
  <si>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</si>
  <si>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</si>
  <si>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</si>
  <si>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</si>
  <si>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</si>
  <si>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</si>
  <si>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</si>
  <si>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</si>
  <si>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</si>
  <si>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</si>
  <si>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</si>
  <si>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</si>
  <si>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</si>
  <si>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</si>
  <si>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</si>
  <si>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</si>
  <si>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</si>
  <si>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</si>
  <si>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</si>
  <si>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</si>
  <si>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</si>
  <si>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</si>
  <si>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</si>
  <si>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</si>
  <si>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</si>
  <si>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</si>
  <si>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</si>
  <si>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</si>
  <si>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</si>
  <si>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</si>
  <si>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</si>
  <si>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</si>
  <si>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</si>
  <si>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</si>
  <si>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</si>
  <si>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</si>
  <si>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</si>
  <si>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</si>
  <si>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</si>
  <si>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</si>
  <si>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</si>
  <si>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</si>
  <si>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</si>
  <si>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</si>
  <si>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</si>
  <si>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</si>
  <si>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</si>
  <si>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</si>
  <si>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</si>
  <si>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</si>
  <si>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</si>
  <si>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</si>
  <si>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</si>
  <si>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</si>
  <si>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</si>
  <si>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</si>
  <si>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</si>
  <si>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</si>
  <si>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</si>
  <si>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</si>
  <si>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</si>
  <si>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</si>
  <si>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</si>
  <si>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</si>
  <si>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</si>
  <si>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</si>
  <si>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</si>
  <si>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</si>
  <si>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</si>
  <si>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</si>
  <si>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</si>
  <si>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</si>
  <si>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</si>
  <si>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</si>
  <si>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</si>
  <si>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</si>
  <si>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</si>
  <si>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</si>
  <si>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</si>
  <si>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</si>
  <si>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</si>
  <si>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</si>
  <si>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</si>
  <si>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</si>
  <si>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</si>
  <si>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</si>
  <si>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</si>
  <si>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</si>
  <si>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</si>
  <si>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</si>
  <si>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</si>
  <si>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</si>
  <si>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</si>
  <si>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</si>
  <si>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</si>
  <si>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</si>
  <si>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</si>
  <si>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</si>
  <si>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</si>
  <si>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</si>
  <si>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</si>
  <si>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</si>
  <si>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</si>
  <si>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</si>
  <si>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</si>
  <si>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</si>
  <si>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</si>
  <si>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</si>
  <si>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</si>
  <si>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</si>
  <si>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</si>
  <si>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</si>
  <si>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</si>
  <si>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</si>
  <si>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</si>
  <si>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</si>
  <si>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</si>
  <si>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</si>
  <si>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</si>
  <si>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</si>
  <si>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</si>
  <si>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</si>
  <si>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</si>
  <si>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</si>
  <si>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</si>
  <si>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</si>
  <si>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</si>
  <si>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</si>
  <si>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</si>
  <si>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</si>
  <si>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</si>
  <si>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</si>
  <si>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</si>
  <si>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</si>
  <si>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</si>
  <si>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</si>
  <si>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</si>
  <si>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</si>
  <si>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</si>
  <si>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</si>
  <si>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</si>
  <si>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</si>
  <si>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</si>
  <si>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</si>
  <si>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</si>
  <si>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</si>
  <si>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</si>
  <si>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</si>
  <si>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</si>
  <si>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</si>
  <si>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</si>
  <si>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</si>
  <si>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</si>
  <si>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</si>
  <si>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</si>
  <si>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</si>
  <si>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</si>
  <si>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</si>
  <si>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</si>
  <si>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</si>
  <si>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</si>
  <si>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</si>
  <si>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</si>
  <si>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</si>
  <si>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</si>
  <si>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</si>
  <si>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</si>
  <si>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</si>
  <si>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</si>
  <si>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</si>
  <si>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</si>
  <si>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</si>
  <si>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</si>
  <si>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</si>
  <si>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</si>
  <si>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</si>
  <si>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</si>
  <si>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</si>
  <si>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</si>
  <si>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</si>
  <si>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</si>
  <si>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</si>
  <si>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</si>
  <si>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</si>
  <si>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</si>
  <si>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</si>
  <si>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</si>
  <si>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</si>
  <si>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</si>
  <si>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</si>
  <si>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</si>
  <si>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</si>
  <si>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</si>
  <si>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</si>
  <si>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</si>
  <si>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</si>
  <si>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</si>
  <si>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</si>
  <si>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</si>
  <si>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</si>
  <si>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</si>
  <si>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</si>
  <si>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</si>
  <si>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</si>
  <si>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</si>
  <si>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</si>
  <si>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</si>
  <si>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</si>
  <si>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</si>
  <si>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</si>
  <si>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</si>
  <si>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</si>
  <si>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</si>
  <si>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</si>
  <si>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</si>
  <si>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</si>
  <si>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</si>
  <si>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</si>
  <si>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</si>
  <si>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</si>
  <si>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</si>
  <si>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</si>
  <si>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</si>
  <si>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</si>
  <si>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</si>
  <si>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</si>
  <si>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</si>
  <si>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</si>
  <si>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</si>
  <si>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</si>
  <si>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</si>
  <si>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</si>
  <si>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</si>
  <si>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</si>
  <si>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</si>
  <si>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</si>
  <si>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</si>
  <si>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</si>
  <si>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</si>
  <si>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</si>
  <si>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</si>
  <si>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</si>
  <si>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</si>
  <si>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</si>
  <si>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</si>
  <si>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</si>
  <si>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</si>
  <si>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</si>
  <si>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</si>
  <si>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</si>
  <si>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</si>
  <si>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</si>
  <si>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</si>
  <si>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</si>
  <si>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</si>
  <si>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</si>
  <si>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</si>
  <si>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</si>
  <si>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</si>
  <si>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</si>
  <si>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</si>
  <si>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</si>
  <si>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</si>
  <si>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</si>
  <si>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</si>
  <si>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</si>
  <si>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</si>
  <si>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</si>
  <si>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</si>
  <si>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</si>
  <si>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</si>
  <si>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</si>
  <si>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</si>
  <si>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</si>
  <si>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</si>
  <si>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</si>
  <si>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</si>
  <si>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</si>
  <si>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</si>
  <si>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</si>
  <si>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</si>
  <si>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</si>
  <si>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</si>
  <si>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</si>
  <si>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</si>
  <si>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</si>
  <si>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</si>
  <si>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</si>
  <si>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</si>
  <si>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</si>
  <si>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</si>
  <si>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</si>
  <si>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</si>
  <si>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</si>
  <si>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</si>
  <si>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</si>
  <si>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</si>
  <si>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</si>
  <si>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</si>
  <si>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</si>
  <si>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</si>
  <si>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</si>
  <si>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</si>
  <si>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</si>
  <si>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</si>
  <si>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</si>
  <si>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</si>
  <si>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</si>
  <si>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</si>
  <si>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</si>
  <si>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</si>
  <si>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</si>
  <si>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</si>
  <si>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</si>
  <si>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</si>
  <si>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</si>
  <si>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</si>
  <si>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</si>
  <si>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</si>
  <si>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</si>
  <si>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</si>
  <si>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</si>
  <si>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</si>
  <si>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</si>
  <si>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</si>
  <si>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</si>
  <si>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</si>
  <si>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</si>
  <si>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</si>
  <si>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</si>
  <si>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</si>
  <si>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</si>
  <si>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</si>
  <si>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</si>
  <si>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</si>
  <si>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</si>
  <si>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</si>
  <si>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</si>
  <si>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</si>
  <si>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</si>
  <si>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</si>
  <si>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</si>
  <si>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</si>
  <si>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</si>
  <si>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</si>
  <si>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</si>
  <si>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</si>
  <si>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</si>
  <si>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</si>
  <si>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</si>
  <si>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</si>
  <si>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</si>
  <si>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</si>
  <si>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</si>
  <si>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</si>
  <si>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</si>
  <si>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</si>
  <si>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</si>
  <si>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</si>
  <si>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</si>
  <si>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</si>
  <si>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</si>
  <si>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</si>
  <si>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</si>
  <si>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</si>
  <si>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</si>
  <si>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</si>
  <si>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</si>
  <si>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</si>
  <si>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</si>
  <si>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</si>
  <si>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</si>
  <si>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</si>
  <si>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</si>
  <si>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</si>
  <si>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</si>
  <si>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</si>
  <si>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</si>
  <si>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</si>
  <si>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</si>
  <si>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</si>
  <si>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</si>
  <si>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</si>
  <si>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</si>
  <si>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</si>
  <si>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</si>
  <si>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</si>
  <si>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</si>
  <si>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</si>
  <si>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</si>
  <si>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</si>
  <si>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</si>
  <si>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</si>
  <si>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</si>
  <si>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</si>
  <si>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</si>
  <si>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</si>
  <si>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</si>
  <si>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</si>
  <si>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</si>
  <si>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</si>
  <si>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</si>
  <si>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</si>
  <si>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</si>
  <si>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</si>
  <si>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</si>
  <si>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</si>
  <si>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</si>
  <si>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</si>
  <si>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</si>
  <si>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</si>
  <si>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</si>
  <si>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</si>
  <si>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</si>
  <si>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</si>
  <si>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</si>
  <si>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</si>
  <si>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</si>
  <si>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</si>
  <si>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</si>
  <si>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</si>
  <si>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</si>
  <si>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</si>
  <si>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</si>
  <si>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</si>
  <si>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</si>
  <si>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</si>
  <si>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</si>
  <si>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</si>
  <si>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</si>
  <si>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</si>
  <si>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</si>
  <si>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</si>
  <si>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</si>
  <si>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</si>
  <si>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</si>
  <si>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</si>
  <si>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</si>
  <si>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</si>
  <si>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</si>
  <si>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</si>
  <si>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</si>
  <si>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</si>
  <si>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</si>
  <si>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</si>
  <si>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</si>
  <si>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</si>
  <si>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</si>
  <si>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</si>
  <si>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</si>
  <si>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</si>
  <si>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</si>
  <si>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</si>
  <si>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</si>
  <si>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</si>
  <si>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</si>
  <si>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</si>
  <si>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</si>
  <si>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</si>
  <si>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</si>
  <si>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</si>
  <si>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</si>
  <si>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</si>
  <si>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</si>
  <si>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</si>
  <si>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</si>
  <si>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</si>
  <si>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</si>
  <si>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</si>
  <si>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</si>
  <si>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</si>
  <si>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</si>
  <si>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</si>
  <si>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</si>
  <si>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</si>
  <si>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</si>
  <si>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</si>
  <si>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</si>
  <si>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</si>
  <si>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</si>
  <si>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</si>
  <si>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</si>
  <si>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</si>
  <si>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</si>
  <si>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</si>
  <si>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</si>
  <si>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</si>
  <si>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</si>
  <si>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</si>
  <si>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</si>
  <si>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</si>
  <si>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</si>
  <si>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</si>
  <si>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</si>
  <si>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</si>
  <si>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</si>
  <si>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</si>
  <si>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</si>
  <si>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</si>
  <si>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</si>
  <si>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</si>
  <si>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</si>
  <si>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</si>
  <si>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</si>
  <si>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</si>
  <si>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</si>
  <si>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</si>
  <si>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</si>
  <si>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</si>
  <si>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</si>
  <si>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</si>
  <si>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</si>
  <si>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</si>
  <si>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</si>
  <si>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</si>
  <si>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</si>
  <si>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</si>
  <si>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</si>
  <si>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</si>
  <si>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</si>
  <si>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</si>
  <si>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</si>
  <si>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</si>
  <si>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</si>
  <si>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</si>
  <si>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</si>
  <si>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</si>
  <si>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</si>
  <si>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</si>
  <si>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</si>
  <si>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</si>
  <si>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</si>
  <si>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</si>
  <si>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</si>
  <si>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</si>
  <si>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</si>
  <si>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</si>
  <si>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</si>
  <si>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</si>
  <si>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</si>
  <si>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</si>
  <si>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</si>
  <si>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</si>
  <si>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</si>
  <si>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</si>
  <si>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</si>
  <si>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</si>
  <si>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</si>
  <si>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</si>
  <si>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</si>
  <si>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</si>
  <si>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</si>
  <si>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</si>
  <si>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</si>
  <si>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</si>
  <si>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</si>
  <si>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</si>
  <si>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</si>
  <si>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</si>
  <si>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</si>
  <si>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</si>
  <si>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</si>
  <si>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</si>
  <si>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</si>
  <si>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</si>
  <si>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</si>
  <si>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</si>
  <si>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</si>
  <si>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</si>
  <si>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</si>
  <si>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</si>
  <si>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</si>
  <si>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</si>
  <si>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</si>
  <si>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</si>
  <si>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</si>
  <si>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</si>
  <si>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</si>
  <si>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</si>
  <si>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</si>
  <si>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</si>
  <si>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</si>
  <si>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</si>
  <si>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</si>
  <si>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</si>
  <si>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</si>
  <si>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</si>
  <si>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</si>
  <si>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</si>
  <si>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</si>
  <si>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</si>
  <si>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</si>
  <si>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</si>
  <si>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</si>
  <si>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</si>
  <si>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</si>
  <si>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</si>
  <si>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</si>
  <si>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</si>
  <si>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</si>
  <si>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</si>
  <si>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</si>
  <si>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</si>
  <si>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</si>
  <si>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</si>
  <si>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</si>
  <si>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</si>
  <si>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</si>
  <si>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</si>
  <si>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</si>
  <si>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</si>
  <si>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</si>
  <si>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</si>
  <si>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</si>
  <si>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</si>
  <si>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</si>
  <si>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</si>
  <si>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</si>
  <si>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</si>
  <si>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</si>
  <si>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</si>
  <si>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</si>
  <si>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</si>
  <si>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</si>
  <si>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</si>
  <si>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</si>
  <si>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</si>
  <si>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</si>
  <si>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</si>
  <si>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</si>
  <si>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</si>
  <si>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</si>
  <si>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</si>
  <si>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</si>
  <si>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</si>
  <si>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</si>
  <si>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</si>
  <si>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</si>
  <si>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</si>
  <si>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</si>
  <si>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</si>
  <si>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</si>
  <si>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</si>
  <si>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</si>
  <si>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</si>
  <si>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</si>
  <si>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</si>
  <si>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</si>
  <si>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</si>
  <si>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</si>
  <si>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</si>
  <si>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</si>
  <si>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</si>
  <si>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</si>
  <si>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</si>
  <si>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</si>
  <si>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</si>
  <si>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</si>
  <si>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</si>
  <si>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</si>
  <si>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</si>
  <si>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</si>
  <si>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</si>
  <si>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</si>
  <si>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</si>
  <si>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</si>
  <si>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</si>
  <si>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</si>
  <si>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</si>
  <si>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</si>
  <si>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</si>
  <si>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</si>
  <si>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</si>
  <si>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</si>
  <si>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</si>
  <si>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</si>
  <si>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</si>
  <si>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</si>
  <si>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</si>
  <si>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</si>
  <si>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</si>
  <si>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</si>
  <si>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</si>
  <si>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</si>
  <si>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</si>
  <si>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</si>
  <si>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</si>
  <si>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</si>
  <si>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</si>
  <si>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</si>
  <si>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</si>
  <si>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</si>
  <si>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</si>
  <si>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</si>
  <si>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</si>
  <si>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</si>
  <si>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</si>
  <si>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</si>
  <si>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</si>
  <si>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</si>
  <si>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</si>
  <si>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</si>
  <si>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</si>
  <si>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</si>
  <si>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</si>
  <si>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</si>
  <si>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</si>
  <si>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</si>
  <si>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</si>
  <si>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</si>
  <si>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</si>
  <si>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</si>
  <si>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</si>
  <si>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</si>
  <si>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</si>
  <si>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</si>
  <si>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</si>
  <si>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</si>
  <si>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</si>
  <si>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</si>
  <si>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</si>
  <si>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</si>
  <si>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</si>
  <si>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</si>
  <si>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</si>
  <si>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</si>
  <si>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</si>
  <si>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</si>
  <si>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</si>
  <si>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</si>
  <si>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</si>
  <si>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</si>
  <si>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</si>
  <si>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</si>
  <si>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</si>
  <si>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</si>
  <si>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</si>
  <si>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</si>
  <si>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</si>
  <si>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</si>
  <si>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</si>
  <si>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</si>
  <si>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</si>
  <si>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</si>
  <si>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</si>
  <si>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</si>
  <si>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</si>
  <si>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</si>
  <si>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</si>
  <si>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</si>
  <si>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</si>
  <si>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</si>
  <si>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</si>
  <si>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</si>
  <si>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</si>
  <si>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</si>
  <si>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</si>
  <si>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</si>
  <si>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</si>
  <si>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</si>
  <si>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</si>
  <si>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</si>
  <si>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</si>
  <si>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</si>
  <si>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</si>
  <si>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</si>
  <si>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</si>
  <si>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</si>
  <si>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</si>
  <si>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</si>
  <si>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</si>
  <si>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</si>
  <si>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</si>
  <si>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</si>
  <si>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</si>
  <si>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</si>
  <si>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</si>
  <si>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</si>
  <si>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</si>
  <si>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</si>
  <si>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</si>
  <si>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</si>
  <si>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</si>
  <si>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</si>
  <si>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</si>
  <si>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</si>
  <si>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</si>
  <si>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</si>
  <si>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</si>
  <si>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</si>
  <si>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</si>
  <si>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</si>
  <si>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</si>
  <si>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</si>
  <si>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</si>
  <si>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</si>
  <si>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</si>
  <si>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</si>
  <si>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</si>
  <si>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</si>
  <si>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</si>
  <si>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</si>
  <si>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</si>
  <si>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</si>
  <si>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</si>
  <si>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</si>
  <si>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</si>
  <si>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</si>
  <si>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</si>
  <si>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</si>
  <si>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</si>
  <si>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</si>
  <si>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</si>
  <si>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</si>
  <si>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</si>
  <si>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</si>
  <si>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</si>
  <si>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</si>
  <si>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</si>
  <si>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</si>
  <si>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</si>
  <si>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</si>
  <si>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</si>
  <si>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</si>
  <si>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</si>
  <si>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</si>
  <si>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</si>
  <si>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</si>
  <si>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</si>
  <si>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</si>
  <si>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</si>
  <si>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</si>
  <si>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</si>
  <si>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</si>
  <si>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</si>
  <si>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</si>
  <si>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</si>
  <si>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</si>
  <si>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</si>
  <si>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</si>
  <si>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</si>
  <si>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</si>
  <si>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</si>
  <si>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</si>
  <si>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</si>
  <si>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</si>
  <si>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</si>
  <si>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</si>
  <si>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</si>
  <si>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</si>
  <si>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</si>
  <si>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</si>
  <si>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</si>
  <si>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</si>
  <si>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</si>
  <si>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</si>
  <si>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</si>
  <si>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</si>
  <si>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</si>
  <si>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</si>
  <si>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</si>
  <si>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</si>
  <si>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</si>
  <si>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</si>
  <si>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</si>
  <si>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</si>
  <si>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</si>
  <si>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</si>
  <si>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</si>
  <si>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</si>
  <si>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</si>
  <si>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</si>
  <si>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</si>
  <si>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</si>
  <si>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</si>
  <si>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</si>
  <si>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</si>
  <si>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</si>
  <si>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</si>
  <si>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</si>
  <si>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</si>
  <si>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</si>
  <si>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</si>
  <si>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</si>
  <si>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</si>
  <si>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</si>
  <si>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</si>
  <si>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</si>
  <si>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</si>
  <si>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</si>
  <si>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</si>
  <si>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</si>
  <si>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</si>
  <si>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</si>
  <si>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</si>
  <si>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</si>
  <si>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</si>
  <si>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</si>
  <si>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</si>
  <si>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</si>
  <si>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</si>
  <si>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</si>
  <si>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</si>
  <si>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</si>
  <si>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</si>
  <si>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</si>
  <si>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</si>
  <si>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</si>
  <si>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</si>
  <si>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</si>
  <si>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</si>
  <si>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</si>
  <si>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</si>
  <si>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</si>
  <si>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</si>
  <si>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</si>
  <si>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</si>
  <si>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</si>
  <si>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</si>
  <si>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</si>
  <si>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</si>
  <si>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</si>
  <si>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</si>
  <si>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</si>
  <si>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</si>
  <si>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</si>
  <si>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</si>
  <si>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</si>
  <si>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</si>
  <si>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</si>
  <si>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</si>
  <si>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</si>
  <si>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</si>
  <si>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</si>
  <si>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</si>
  <si>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</si>
  <si>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</si>
  <si>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</si>
  <si>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</si>
  <si>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</si>
  <si>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</si>
  <si>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</si>
  <si>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</si>
  <si>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</si>
  <si>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</si>
  <si>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</si>
  <si>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</si>
  <si>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</si>
  <si>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</si>
  <si>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</si>
  <si>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</si>
  <si>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</si>
  <si>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</si>
  <si>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</si>
  <si>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</si>
  <si>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</si>
  <si>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</si>
  <si>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</si>
  <si>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</si>
  <si>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</si>
  <si>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</si>
  <si>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</si>
  <si>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</si>
  <si>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</si>
  <si>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</si>
  <si>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</si>
  <si>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</si>
  <si>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</si>
  <si>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</si>
  <si>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</si>
  <si>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</si>
  <si>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</si>
  <si>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</si>
  <si>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</si>
  <si>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</si>
  <si>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</si>
  <si>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</si>
  <si>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</si>
  <si>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</si>
  <si>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</si>
  <si>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</si>
  <si>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</si>
  <si>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</si>
  <si>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</si>
  <si>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</si>
  <si>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</si>
  <si>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</si>
  <si>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</si>
  <si>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</si>
  <si>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</si>
  <si>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</si>
  <si>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</si>
  <si>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</si>
  <si>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</si>
  <si>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</si>
  <si>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</si>
  <si>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</si>
  <si>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</si>
  <si>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</si>
  <si>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</si>
  <si>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</si>
  <si>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</si>
  <si>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</si>
  <si>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</si>
  <si>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</si>
  <si>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</si>
  <si>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</si>
  <si>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</si>
  <si>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</si>
  <si>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</si>
  <si>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</si>
  <si>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</si>
  <si>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</si>
  <si>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</si>
  <si>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</si>
  <si>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</si>
  <si>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</si>
  <si>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</si>
  <si>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</si>
  <si>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</si>
  <si>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</si>
  <si>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</si>
  <si>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</si>
  <si>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</si>
  <si>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</si>
  <si>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</si>
  <si>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</si>
  <si>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</si>
  <si>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</si>
  <si>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</si>
  <si>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</si>
  <si>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</si>
  <si>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</si>
  <si>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</si>
  <si>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</si>
  <si>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</si>
  <si>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</si>
  <si>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</si>
  <si>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</si>
  <si>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</si>
  <si>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</si>
  <si>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</si>
  <si>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</si>
  <si>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</si>
  <si>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</si>
  <si>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</si>
  <si>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</si>
  <si>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</si>
  <si>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</si>
  <si>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</si>
  <si>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</si>
  <si>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</si>
  <si>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</si>
  <si>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</si>
  <si>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</si>
  <si>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</si>
  <si>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</si>
  <si>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</si>
  <si>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</si>
  <si>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</si>
  <si>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</si>
  <si>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</si>
  <si>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</si>
  <si>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</si>
  <si>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</si>
  <si>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</si>
  <si>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</si>
  <si>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</si>
  <si>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</si>
  <si>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</si>
  <si>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</si>
  <si>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</si>
  <si>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</si>
  <si>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</si>
  <si>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</si>
  <si>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</si>
  <si>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</si>
  <si>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</si>
  <si>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</si>
  <si>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</si>
  <si>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</si>
  <si>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</si>
  <si>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</si>
  <si>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</si>
  <si>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</si>
  <si>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</si>
  <si>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</si>
  <si>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</si>
  <si>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</si>
  <si>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</si>
  <si>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</si>
  <si>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</si>
  <si>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</si>
  <si>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</si>
  <si>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</si>
  <si>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</si>
  <si>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</si>
  <si>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</si>
  <si>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</si>
  <si>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</si>
  <si>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</si>
  <si>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</si>
  <si>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</si>
  <si>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</si>
  <si>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</si>
  <si>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</si>
  <si>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</si>
  <si>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</si>
  <si>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</si>
  <si>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</si>
  <si>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</si>
  <si>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</si>
  <si>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</si>
  <si>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</si>
  <si>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</si>
  <si>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</si>
  <si>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</si>
  <si>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</si>
  <si>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</si>
  <si>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</si>
  <si>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</si>
  <si>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</si>
  <si>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</si>
  <si>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</si>
  <si>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</si>
  <si>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</si>
  <si>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</si>
  <si>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</si>
  <si>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</si>
  <si>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</si>
  <si>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</si>
  <si>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</si>
  <si>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</si>
  <si>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</si>
  <si>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</si>
  <si>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</si>
  <si>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</si>
  <si>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</si>
  <si>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</si>
  <si>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</si>
  <si>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</si>
  <si>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</si>
  <si>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</si>
  <si>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</si>
  <si>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</si>
  <si>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</si>
  <si>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</si>
  <si>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</si>
  <si>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</si>
  <si>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</si>
  <si>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</si>
  <si>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</si>
  <si>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</si>
  <si>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</si>
  <si>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</si>
  <si>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</si>
  <si>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</si>
  <si>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</si>
  <si>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</si>
  <si>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</si>
  <si>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</si>
  <si>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</si>
  <si>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</si>
  <si>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</si>
  <si>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</si>
  <si>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</si>
  <si>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</si>
  <si>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</si>
  <si>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</si>
  <si>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</si>
  <si>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</si>
  <si>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</si>
  <si>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</si>
  <si>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</si>
  <si>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</si>
  <si>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</si>
  <si>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</si>
  <si>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</si>
  <si>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</si>
  <si>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</si>
  <si>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</si>
  <si>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</si>
  <si>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</si>
  <si>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</si>
  <si>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</si>
  <si>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</si>
  <si>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</si>
  <si>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</si>
  <si>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</si>
  <si>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</si>
  <si>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</si>
  <si>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</si>
  <si>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</si>
  <si>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</si>
  <si>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</si>
  <si>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</si>
  <si>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</si>
  <si>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</si>
  <si>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</si>
  <si>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</si>
  <si>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</si>
  <si>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</si>
  <si>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</si>
  <si>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</si>
  <si>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</si>
  <si>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</si>
  <si>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</si>
  <si>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</si>
  <si>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</si>
  <si>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</si>
  <si>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</si>
  <si>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</si>
  <si>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</si>
  <si>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</si>
  <si>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</si>
  <si>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</si>
  <si>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</si>
  <si>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</si>
  <si>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</si>
  <si>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</si>
  <si>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</si>
  <si>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</si>
  <si>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</si>
  <si>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</si>
  <si>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</si>
  <si>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</si>
  <si>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</si>
  <si>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</si>
  <si>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</si>
  <si>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</si>
  <si>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</si>
  <si>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</si>
  <si>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</si>
  <si>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</si>
  <si>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</si>
  <si>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</si>
  <si>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</si>
  <si>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</si>
  <si>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</si>
  <si>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</si>
  <si>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</si>
  <si>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</si>
  <si>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</si>
  <si>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</si>
  <si>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</si>
  <si>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</si>
  <si>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</si>
  <si>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</si>
  <si>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</si>
  <si>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</si>
  <si>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</si>
  <si>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</si>
  <si>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</si>
  <si>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</si>
  <si>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</si>
  <si>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</si>
  <si>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</si>
  <si>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</si>
  <si>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</si>
  <si>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</si>
  <si>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</si>
  <si>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</si>
  <si>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</si>
  <si>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</si>
  <si>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</si>
  <si>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</si>
  <si>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</si>
  <si>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</si>
  <si>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</si>
  <si>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</si>
  <si>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</si>
  <si>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</si>
  <si>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</si>
  <si>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</si>
  <si>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</si>
  <si>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</si>
  <si>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</si>
  <si>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</si>
  <si>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</si>
  <si>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</si>
  <si>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</si>
  <si>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</si>
  <si>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</si>
  <si>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</si>
  <si>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</si>
  <si>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</si>
  <si>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</si>
  <si>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</si>
  <si>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</si>
  <si>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</si>
  <si>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</si>
  <si>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</si>
  <si>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</si>
  <si>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</si>
  <si>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</si>
  <si>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</si>
  <si>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</si>
  <si>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</si>
  <si>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</si>
  <si>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</si>
  <si>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</si>
  <si>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</si>
  <si>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</si>
  <si>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</si>
  <si>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</si>
  <si>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</si>
  <si>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</si>
  <si>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</si>
  <si>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</si>
  <si>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</si>
  <si>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</si>
  <si>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</si>
  <si>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</si>
  <si>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</si>
  <si>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</si>
  <si>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</si>
  <si>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</si>
  <si>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</si>
  <si>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</si>
  <si>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</si>
  <si>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</si>
  <si>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</si>
  <si>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</si>
  <si>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</si>
  <si>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</si>
  <si>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</si>
  <si>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</si>
  <si>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</si>
  <si>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</si>
  <si>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</si>
  <si>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</si>
  <si>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</si>
  <si>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</si>
  <si>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</si>
  <si>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</si>
  <si>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</si>
  <si>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</si>
  <si>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</si>
  <si>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</si>
  <si>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</si>
  <si>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</si>
  <si>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</si>
  <si>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</si>
  <si>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</si>
  <si>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</si>
  <si>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</si>
  <si>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</si>
  <si>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</si>
  <si>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</si>
  <si>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</si>
  <si>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</si>
  <si>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</si>
  <si>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</si>
  <si>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</si>
  <si>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</si>
  <si>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</si>
  <si>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</si>
  <si>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</si>
  <si>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</si>
  <si>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</si>
  <si>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</si>
  <si>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</si>
  <si>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</si>
  <si>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</si>
  <si>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</si>
  <si>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</si>
  <si>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</si>
  <si>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</si>
  <si>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</si>
  <si>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</si>
  <si>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</si>
  <si>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</si>
  <si>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</si>
  <si>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</si>
  <si>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</si>
  <si>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</si>
  <si>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</si>
  <si>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</si>
  <si>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</si>
  <si>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</si>
  <si>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</si>
  <si>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</si>
  <si>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</si>
  <si>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</si>
  <si>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</si>
  <si>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</si>
  <si>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</si>
  <si>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</si>
  <si>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</si>
  <si>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</si>
  <si>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</si>
  <si>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</si>
  <si>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</si>
  <si>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</si>
  <si>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</si>
  <si>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</si>
  <si>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</si>
  <si>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</si>
  <si>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</si>
  <si>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</si>
  <si>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</si>
  <si>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</si>
  <si>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</si>
  <si>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</si>
  <si>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</si>
  <si>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</si>
  <si>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</si>
  <si>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</si>
  <si>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</si>
  <si>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</si>
  <si>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</si>
  <si>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</si>
  <si>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</si>
  <si>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</si>
  <si>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</si>
  <si>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</si>
  <si>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</si>
  <si>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</si>
  <si>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</si>
  <si>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</si>
  <si>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</si>
  <si>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</si>
  <si>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</si>
  <si>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</si>
  <si>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</si>
  <si>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</si>
  <si>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</si>
  <si>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</si>
  <si>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</si>
  <si>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</si>
  <si>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</si>
  <si>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</si>
  <si>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</si>
  <si>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</si>
  <si>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</si>
  <si>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</si>
  <si>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</si>
  <si>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</si>
  <si>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</si>
  <si>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</si>
  <si>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</si>
  <si>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</si>
  <si>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</si>
  <si>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</si>
  <si>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</si>
  <si>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</si>
  <si>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</si>
  <si>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</si>
  <si>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</si>
  <si>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</si>
  <si>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</si>
  <si>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</si>
  <si>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</si>
  <si>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</si>
  <si>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</si>
  <si>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</si>
  <si>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</si>
  <si>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</si>
  <si>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</si>
  <si>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</si>
  <si>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</si>
  <si>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</si>
  <si>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</si>
  <si>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</si>
  <si>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</si>
  <si>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</si>
  <si>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</si>
  <si>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</si>
  <si>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</si>
  <si>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</si>
  <si>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</si>
  <si>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</si>
  <si>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</si>
  <si>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</si>
  <si>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</si>
  <si>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</si>
  <si>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</si>
  <si>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</si>
  <si>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</si>
  <si>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</si>
  <si>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</si>
  <si>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</si>
  <si>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</si>
  <si>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</si>
  <si>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</si>
  <si>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</si>
  <si>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</si>
  <si>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</si>
  <si>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</si>
  <si>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</si>
  <si>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</si>
  <si>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</si>
  <si>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</si>
  <si>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</si>
  <si>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</si>
  <si>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</si>
  <si>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</si>
  <si>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</si>
  <si>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</si>
  <si>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</si>
  <si>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</si>
  <si>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</si>
  <si>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</si>
  <si>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</si>
  <si>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</si>
  <si>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</si>
  <si>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</si>
  <si>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</si>
  <si>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</si>
  <si>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</si>
  <si>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</si>
  <si>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</si>
  <si>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</si>
  <si>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</si>
  <si>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</si>
  <si>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</si>
  <si>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</si>
  <si>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</si>
  <si>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</si>
  <si>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</si>
  <si>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</si>
  <si>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</si>
  <si>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</si>
  <si>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</si>
  <si>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</si>
  <si>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</si>
  <si>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</si>
  <si>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</si>
  <si>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</si>
  <si>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</si>
  <si>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</si>
  <si>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</si>
  <si>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</si>
  <si>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</si>
  <si>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</si>
  <si>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</si>
  <si>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</si>
  <si>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</si>
  <si>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</si>
  <si>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</si>
  <si>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</si>
  <si>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</si>
  <si>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</si>
  <si>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</si>
  <si>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</si>
  <si>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</si>
  <si>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</si>
  <si>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</si>
  <si>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</si>
  <si>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</si>
  <si>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</si>
  <si>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</si>
  <si>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</si>
  <si>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</si>
  <si>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</si>
  <si>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</si>
  <si>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</si>
  <si>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</si>
  <si>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</si>
  <si>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</si>
  <si>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</si>
  <si>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</si>
  <si>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</si>
  <si>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</si>
  <si>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</si>
  <si>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</si>
  <si>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</si>
  <si>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</si>
  <si>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</si>
  <si>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</si>
  <si>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</si>
  <si>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</si>
  <si>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</si>
  <si>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</si>
  <si>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</si>
  <si>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</si>
  <si>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</si>
  <si>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</si>
  <si>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</si>
  <si>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</si>
  <si>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</si>
  <si>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</si>
  <si>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</si>
  <si>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</si>
  <si>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</si>
  <si>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</si>
  <si>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</si>
  <si>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</si>
  <si>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</si>
  <si>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</si>
  <si>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</si>
  <si>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</si>
  <si>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</si>
  <si>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</si>
  <si>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</si>
  <si>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</si>
  <si>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</si>
  <si>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</si>
  <si>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</si>
  <si>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</si>
  <si>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</si>
  <si>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</si>
  <si>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</si>
  <si>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</si>
  <si>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</si>
  <si>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</si>
  <si>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</si>
  <si>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</si>
  <si>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</si>
  <si>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</si>
  <si>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</si>
  <si>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</si>
  <si>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</si>
  <si>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</si>
  <si>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</si>
  <si>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</si>
  <si>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</si>
  <si>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</si>
  <si>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</si>
  <si>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</si>
  <si>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</si>
  <si>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</si>
  <si>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</si>
  <si>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</si>
  <si>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</si>
  <si>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</si>
  <si>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</si>
  <si>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</si>
  <si>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</si>
  <si>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</si>
  <si>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</si>
  <si>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</si>
  <si>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</si>
  <si>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</si>
  <si>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</si>
  <si>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</si>
  <si>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</si>
  <si>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</si>
  <si>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</si>
  <si>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</si>
  <si>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</si>
  <si>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</si>
  <si>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</si>
  <si>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</si>
  <si>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</si>
  <si>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</si>
  <si>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</si>
  <si>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</si>
  <si>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</si>
  <si>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</si>
  <si>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</si>
  <si>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</si>
  <si>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</si>
  <si>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</si>
  <si>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</si>
  <si>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</si>
  <si>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</si>
  <si>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</si>
  <si>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</si>
  <si>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</si>
  <si>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</si>
  <si>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</si>
  <si>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</si>
  <si>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</si>
  <si>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</si>
  <si>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</si>
  <si>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</si>
  <si>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</si>
  <si>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</si>
  <si>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</si>
  <si>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</si>
  <si>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</si>
  <si>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</si>
  <si>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</si>
  <si>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</si>
  <si>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</si>
  <si>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</si>
  <si>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</si>
  <si>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</si>
  <si>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</si>
  <si>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</si>
  <si>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</si>
  <si>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</si>
  <si>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</si>
  <si>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</si>
  <si>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</si>
  <si>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</si>
  <si>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</si>
  <si>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</si>
  <si>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</si>
  <si>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</si>
  <si>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</si>
  <si>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</si>
  <si>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</si>
  <si>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</si>
  <si>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</si>
  <si>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</si>
  <si>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</si>
  <si>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</si>
  <si>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</si>
  <si>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</si>
  <si>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</si>
  <si>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</si>
  <si>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</si>
  <si>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</si>
  <si>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</si>
  <si>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</si>
  <si>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</si>
  <si>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</si>
  <si>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</si>
  <si>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</si>
  <si>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</si>
  <si>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</si>
  <si>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</si>
  <si>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</si>
  <si>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</si>
  <si>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</si>
  <si>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</si>
  <si>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</si>
  <si>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</si>
  <si>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</si>
  <si>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</si>
  <si>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</si>
  <si>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</si>
  <si>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</si>
  <si>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</si>
  <si>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</si>
  <si>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</si>
  <si>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</si>
  <si>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</si>
  <si>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</si>
  <si>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</si>
  <si>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</si>
  <si>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</si>
  <si>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</si>
  <si>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</si>
  <si>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</si>
  <si>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</si>
  <si>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</si>
  <si>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</si>
  <si>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</si>
  <si>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</si>
  <si>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</si>
  <si>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</si>
  <si>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</si>
  <si>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</si>
  <si>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</si>
  <si>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</si>
  <si>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</si>
  <si>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</si>
  <si>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</si>
  <si>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</si>
  <si>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</si>
  <si>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</si>
  <si>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</si>
  <si>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</si>
  <si>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</si>
  <si>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</si>
  <si>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</si>
  <si>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</si>
  <si>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</si>
  <si>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</si>
  <si>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</si>
  <si>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</si>
  <si>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</si>
  <si>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</si>
  <si>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</si>
  <si>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</si>
  <si>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</si>
  <si>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</si>
  <si>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</si>
  <si>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</si>
  <si>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</si>
  <si>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</si>
  <si>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</si>
  <si>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</si>
  <si>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</si>
  <si>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</si>
  <si>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</si>
  <si>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</si>
  <si>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</si>
  <si>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</si>
  <si>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</si>
  <si>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</si>
  <si>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</si>
  <si>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</si>
  <si>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</si>
  <si>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</si>
  <si>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</si>
  <si>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</si>
  <si>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</si>
  <si>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</si>
  <si>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</si>
  <si>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</si>
  <si>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</si>
  <si>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</si>
  <si>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</si>
  <si>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</si>
  <si>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</si>
  <si>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</si>
  <si>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</si>
  <si>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</si>
  <si>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</si>
  <si>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</si>
  <si>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</si>
  <si>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</si>
  <si>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</si>
  <si>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</si>
  <si>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</si>
  <si>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</si>
  <si>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</si>
  <si>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</si>
  <si>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</si>
  <si>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</si>
  <si>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</si>
  <si>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</si>
  <si>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</si>
  <si>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</si>
  <si>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</si>
  <si>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</si>
  <si>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</si>
  <si>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</si>
  <si>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</si>
  <si>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</si>
  <si>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</si>
  <si>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</si>
  <si>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</si>
  <si>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</si>
  <si>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</si>
  <si>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</si>
  <si>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</si>
  <si>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</si>
  <si>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</si>
  <si>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</si>
  <si>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</si>
  <si>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</si>
  <si>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</si>
  <si>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</si>
  <si>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</si>
  <si>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</si>
  <si>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</si>
  <si>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</si>
  <si>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</si>
  <si>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</si>
  <si>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</si>
  <si>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</si>
  <si>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</si>
  <si>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</si>
  <si>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</si>
  <si>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</si>
  <si>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</si>
  <si>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</si>
  <si>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</si>
  <si>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</si>
  <si>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</si>
  <si>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</si>
  <si>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</si>
  <si>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</si>
  <si>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</si>
  <si>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</si>
  <si>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</si>
  <si>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</si>
  <si>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</si>
  <si>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</si>
  <si>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</si>
  <si>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</si>
  <si>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</si>
  <si>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</si>
  <si>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</si>
  <si>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</si>
  <si>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</si>
  <si>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</si>
  <si>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</si>
  <si>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</si>
  <si>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</si>
  <si>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</si>
  <si>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</si>
  <si>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</si>
  <si>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</si>
  <si>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</si>
  <si>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</si>
  <si>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</si>
  <si>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</si>
  <si>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</si>
  <si>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</si>
  <si>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</si>
  <si>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</si>
  <si>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</si>
  <si>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</si>
  <si>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</si>
  <si>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</si>
  <si>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</si>
  <si>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</si>
  <si>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</si>
  <si>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</si>
  <si>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</si>
  <si>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</si>
  <si>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</si>
  <si>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</si>
  <si>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</si>
  <si>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</si>
  <si>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</si>
  <si>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</si>
  <si>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</si>
  <si>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</si>
  <si>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</si>
  <si>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</si>
  <si>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</si>
  <si>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</si>
  <si>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</si>
  <si>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</si>
  <si>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</si>
  <si>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</si>
  <si>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</si>
  <si>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</si>
  <si>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</si>
  <si>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</si>
  <si>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</si>
  <si>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</si>
  <si>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</si>
  <si>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</si>
  <si>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</si>
  <si>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</si>
  <si>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</si>
  <si>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</si>
  <si>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</si>
  <si>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</si>
  <si>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</si>
  <si>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</si>
  <si>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</si>
  <si>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</si>
  <si>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</si>
  <si>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</si>
  <si>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</si>
  <si>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</si>
  <si>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</si>
  <si>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</si>
  <si>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</si>
  <si>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</si>
  <si>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</si>
  <si>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</si>
  <si>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</si>
  <si>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</si>
  <si>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</si>
  <si>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</si>
  <si>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</si>
  <si>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</si>
  <si>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</si>
  <si>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</si>
  <si>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</si>
  <si>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</si>
  <si>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</si>
  <si>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</si>
  <si>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</si>
  <si>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</si>
  <si>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</si>
  <si>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</si>
  <si>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</si>
  <si>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</si>
  <si>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</si>
  <si>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</si>
  <si>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</si>
  <si>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</si>
  <si>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</si>
  <si>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</si>
  <si>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</si>
  <si>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</si>
  <si>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</si>
  <si>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</si>
  <si>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</si>
  <si>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</si>
  <si>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</si>
  <si>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</si>
  <si>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</si>
  <si>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</si>
  <si>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</si>
  <si>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</si>
  <si>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</si>
  <si>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</si>
  <si>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</si>
  <si>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</si>
  <si>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</si>
  <si>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</si>
  <si>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</si>
  <si>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</si>
  <si>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</si>
  <si>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</si>
  <si>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</si>
  <si>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</si>
  <si>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</si>
  <si>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</si>
  <si>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</si>
  <si>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</si>
  <si>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</si>
  <si>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</si>
  <si>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</si>
  <si>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</si>
  <si>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</si>
  <si>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</si>
  <si>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</si>
  <si>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</si>
  <si>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</si>
  <si>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</si>
  <si>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</si>
  <si>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</si>
  <si>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</si>
  <si>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</si>
  <si>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</si>
  <si>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</si>
  <si>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</si>
  <si>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</si>
  <si>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</si>
  <si>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</si>
  <si>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</si>
  <si>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</si>
  <si>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</si>
  <si>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</si>
  <si>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</si>
  <si>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</si>
  <si>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</si>
  <si>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</si>
  <si>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</si>
  <si>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</si>
  <si>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</si>
  <si>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</si>
  <si>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</si>
  <si>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</si>
  <si>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</si>
  <si>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</si>
  <si>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</si>
  <si>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</si>
  <si>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</si>
  <si>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</si>
  <si>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</si>
  <si>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</si>
  <si>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</si>
  <si>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</si>
  <si>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</si>
  <si>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</si>
  <si>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</si>
  <si>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</si>
  <si>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</si>
  <si>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</si>
  <si>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</si>
  <si>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</si>
  <si>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</si>
  <si>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</si>
  <si>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</si>
  <si>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</si>
  <si>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</si>
  <si>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</si>
  <si>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</si>
  <si>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</si>
  <si>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</si>
  <si>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</si>
  <si>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</si>
  <si>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</si>
  <si>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</si>
  <si>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</si>
  <si>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</si>
  <si>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</si>
  <si>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</si>
  <si>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</si>
  <si>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</si>
  <si>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</si>
  <si>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</si>
  <si>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</si>
  <si>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</si>
  <si>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</si>
  <si>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</si>
  <si>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</si>
  <si>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</si>
  <si>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</si>
  <si>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</si>
  <si>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</si>
  <si>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</si>
  <si>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</si>
  <si>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</si>
  <si>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</si>
  <si>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</si>
  <si>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</si>
  <si>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</si>
  <si>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</si>
  <si>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</si>
  <si>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</si>
  <si>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</si>
  <si>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</si>
  <si>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</si>
  <si>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</si>
  <si>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</si>
  <si>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</si>
  <si>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</si>
  <si>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</si>
  <si>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</si>
  <si>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</si>
  <si>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</si>
  <si>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</si>
  <si>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</si>
  <si>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</si>
  <si>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</si>
  <si>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</si>
  <si>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</si>
  <si>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</si>
  <si>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</si>
  <si>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</si>
  <si>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</si>
  <si>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</si>
  <si>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</si>
  <si>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</si>
  <si>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</si>
  <si>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</si>
  <si>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</si>
  <si>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</si>
  <si>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</si>
  <si>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</si>
  <si>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</si>
  <si>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</si>
  <si>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</si>
  <si>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</si>
  <si>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</si>
  <si>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</si>
  <si>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</si>
  <si>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</si>
  <si>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</si>
  <si>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</si>
  <si>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</si>
  <si>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</si>
  <si>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</si>
  <si>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</si>
  <si>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</si>
  <si>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</si>
  <si>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</si>
  <si>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</si>
  <si>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</si>
  <si>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</si>
  <si>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</si>
  <si>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</si>
  <si>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</si>
  <si>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</si>
  <si>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</si>
  <si>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</si>
  <si>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</si>
  <si>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</si>
  <si>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</si>
  <si>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</si>
  <si>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</si>
  <si>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</si>
  <si>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</si>
  <si>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</si>
  <si>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</si>
  <si>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</si>
  <si>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</si>
  <si>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</si>
  <si>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</si>
  <si>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</si>
  <si>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</si>
  <si>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</si>
  <si>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</si>
  <si>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</si>
  <si>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</si>
  <si>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</si>
  <si>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</si>
  <si>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</si>
  <si>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</si>
  <si>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</si>
  <si>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</si>
  <si>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</si>
  <si>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</si>
  <si>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</si>
  <si>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</si>
  <si>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</si>
  <si>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</si>
  <si>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</si>
  <si>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</si>
  <si>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</si>
  <si>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</si>
  <si>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</si>
  <si>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</si>
  <si>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</si>
  <si>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</si>
  <si>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</si>
  <si>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</si>
  <si>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</si>
  <si>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</si>
  <si>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</si>
  <si>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</si>
  <si>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</si>
  <si>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</si>
  <si>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</si>
  <si>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</si>
  <si>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</si>
  <si>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</si>
  <si>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</si>
  <si>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</si>
  <si>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</si>
  <si>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</si>
  <si>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</si>
  <si>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</si>
  <si>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</si>
  <si>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</si>
  <si>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</si>
  <si>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</si>
  <si>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</si>
  <si>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</si>
  <si>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</si>
  <si>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</si>
  <si>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</si>
  <si>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</si>
  <si>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</si>
  <si>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</si>
  <si>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</si>
  <si>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</si>
  <si>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</si>
  <si>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</si>
  <si>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</si>
  <si>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</si>
  <si>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</si>
  <si>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</si>
  <si>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</si>
  <si>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</si>
  <si>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</si>
  <si>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</si>
  <si>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</si>
  <si>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</si>
  <si>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</si>
  <si>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</si>
  <si>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</si>
  <si>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</si>
  <si>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</si>
  <si>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</si>
  <si>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</si>
  <si>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</si>
  <si>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</si>
  <si>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</si>
  <si>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</si>
  <si>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</si>
  <si>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</si>
  <si>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</si>
  <si>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</si>
  <si>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</si>
  <si>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</si>
  <si>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</si>
  <si>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</si>
  <si>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</si>
  <si>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</si>
  <si>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</si>
  <si>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</si>
  <si>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</si>
  <si>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</si>
  <si>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</si>
  <si>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</si>
  <si>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</si>
  <si>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</si>
  <si>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</si>
  <si>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</si>
  <si>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</si>
  <si>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</si>
  <si>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</si>
  <si>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</si>
  <si>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</si>
  <si>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</si>
  <si>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</si>
  <si>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</si>
  <si>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</si>
  <si>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</si>
  <si>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</si>
  <si>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</si>
  <si>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</si>
  <si>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</si>
  <si>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</si>
  <si>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</si>
  <si>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</si>
  <si>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</si>
  <si>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</si>
  <si>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</si>
  <si>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</si>
  <si>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</si>
  <si>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</si>
  <si>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</si>
  <si>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</si>
  <si>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</si>
  <si>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</si>
  <si>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</si>
  <si>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</si>
  <si>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</si>
  <si>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</si>
  <si>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</si>
  <si>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</si>
  <si>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</si>
  <si>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</si>
  <si>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</si>
  <si>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</si>
  <si>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</si>
  <si>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</si>
  <si>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</si>
  <si>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</si>
  <si>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</si>
  <si>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</si>
  <si>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</si>
  <si>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</si>
  <si>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</si>
  <si>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</si>
  <si>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</si>
  <si>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</si>
  <si>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</si>
  <si>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</si>
  <si>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</si>
  <si>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</si>
  <si>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</si>
  <si>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</si>
  <si>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</si>
  <si>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</si>
  <si>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</si>
  <si>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</si>
  <si>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</si>
  <si>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</si>
  <si>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</si>
  <si>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</si>
  <si>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</si>
  <si>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</si>
  <si>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</si>
  <si>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</si>
  <si>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</si>
  <si>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</si>
  <si>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</si>
  <si>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</si>
  <si>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</si>
  <si>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</si>
  <si>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</si>
  <si>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</si>
  <si>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</si>
  <si>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</si>
  <si>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</si>
  <si>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</si>
  <si>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</si>
  <si>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</si>
  <si>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</si>
  <si>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</si>
  <si>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</si>
  <si>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</si>
  <si>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</si>
  <si>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</si>
  <si>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</si>
  <si>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</si>
  <si>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</si>
  <si>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</si>
  <si>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</si>
  <si>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</si>
  <si>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</si>
  <si>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</si>
  <si>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</si>
  <si>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</si>
  <si>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</si>
  <si>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</si>
  <si>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</si>
  <si>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</si>
  <si>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</si>
  <si>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</si>
  <si>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</si>
  <si>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</si>
  <si>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</si>
  <si>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</si>
  <si>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</si>
  <si>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</si>
  <si>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</si>
  <si>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</si>
  <si>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</si>
  <si>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</si>
  <si>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</si>
  <si>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</si>
  <si>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</si>
  <si>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</si>
  <si>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</si>
  <si>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</si>
  <si>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</si>
  <si>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</si>
  <si>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</si>
  <si>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</si>
  <si>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</si>
  <si>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</si>
  <si>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</si>
  <si>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</si>
  <si>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</si>
  <si>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</si>
  <si>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</si>
  <si>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</si>
  <si>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</si>
  <si>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</si>
  <si>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</si>
  <si>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</si>
  <si>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</si>
  <si>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</si>
  <si>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</si>
  <si>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</si>
  <si>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</si>
  <si>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</si>
  <si>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</si>
  <si>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</si>
  <si>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</si>
  <si>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</si>
  <si>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</si>
  <si>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</si>
  <si>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</si>
  <si>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</si>
  <si>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</si>
  <si>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</si>
  <si>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</si>
  <si>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</si>
  <si>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</si>
  <si>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</si>
  <si>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</si>
  <si>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</si>
  <si>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</si>
  <si>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</si>
  <si>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</si>
  <si>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</si>
  <si>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</si>
  <si>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</si>
  <si>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</si>
  <si>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</si>
  <si>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</si>
  <si>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</si>
  <si>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</si>
  <si>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</si>
  <si>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</si>
  <si>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</si>
  <si>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</si>
  <si>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</si>
  <si>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</si>
  <si>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</si>
  <si>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</si>
  <si>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</si>
  <si>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</si>
  <si>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</si>
  <si>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</si>
  <si>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</si>
  <si>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</si>
  <si>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</si>
  <si>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</si>
  <si>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</si>
  <si>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</si>
  <si>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</si>
  <si>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</si>
  <si>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</si>
  <si>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</si>
  <si>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</si>
  <si>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</si>
  <si>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</si>
  <si>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</si>
  <si>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</si>
  <si>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</si>
  <si>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</si>
  <si>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</si>
  <si>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</si>
  <si>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</si>
  <si>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</si>
  <si>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</si>
  <si>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</si>
  <si>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</si>
  <si>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</si>
  <si>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</si>
  <si>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</si>
  <si>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</si>
  <si>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</si>
  <si>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</si>
  <si>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</si>
  <si>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</si>
  <si>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</si>
  <si>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</si>
  <si>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</si>
  <si>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</si>
  <si>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</si>
  <si>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</si>
  <si>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</si>
  <si>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</si>
  <si>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</si>
  <si>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</si>
  <si>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</si>
  <si>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</si>
  <si>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</si>
  <si>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</si>
  <si>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</si>
  <si>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</si>
  <si>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</si>
  <si>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</si>
  <si>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</si>
  <si>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</si>
  <si>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</si>
  <si>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</si>
  <si>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</si>
  <si>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</si>
  <si>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</si>
  <si>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</si>
  <si>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</si>
  <si>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</si>
  <si>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</si>
  <si>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</si>
  <si>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</si>
  <si>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</si>
  <si>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</si>
  <si>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</si>
  <si>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</si>
  <si>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</si>
  <si>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</si>
  <si>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</si>
  <si>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</si>
  <si>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</si>
  <si>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</si>
  <si>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</si>
  <si>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</si>
  <si>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</si>
  <si>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</si>
  <si>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</si>
  <si>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</si>
  <si>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</si>
  <si>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</si>
  <si>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</si>
  <si>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</si>
  <si>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</si>
  <si>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</si>
  <si>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</si>
  <si>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</si>
  <si>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</si>
  <si>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</si>
  <si>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</si>
  <si>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</si>
  <si>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</si>
  <si>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</si>
  <si>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</si>
  <si>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</si>
  <si>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</si>
  <si>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</si>
  <si>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</si>
  <si>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</si>
  <si>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</si>
  <si>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</si>
  <si>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</si>
  <si>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</si>
  <si>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</si>
  <si>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</si>
  <si>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</si>
  <si>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</si>
  <si>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</si>
  <si>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</si>
  <si>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</si>
  <si>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</si>
  <si>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</si>
  <si>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</si>
  <si>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</si>
  <si>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</si>
  <si>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</si>
  <si>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</si>
  <si>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</si>
  <si>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</si>
  <si>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</si>
  <si>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</si>
  <si>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</si>
  <si>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</si>
  <si>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</si>
  <si>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</si>
  <si>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</si>
  <si>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</si>
  <si>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</si>
  <si>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</si>
  <si>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</si>
  <si>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</si>
  <si>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</si>
  <si>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</si>
  <si>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</si>
  <si>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</si>
  <si>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</si>
  <si>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</si>
  <si>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</si>
  <si>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</si>
  <si>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</si>
  <si>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</si>
  <si>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</si>
  <si>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</si>
  <si>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</si>
  <si>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</si>
  <si>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</si>
  <si>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</si>
  <si>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</si>
  <si>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</si>
  <si>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</si>
  <si>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</si>
  <si>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</si>
  <si>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</si>
  <si>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</si>
  <si>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</si>
  <si>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</si>
  <si>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</si>
  <si>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</si>
  <si>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</si>
  <si>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</si>
  <si>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</si>
  <si>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</si>
  <si>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</si>
  <si>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</si>
  <si>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</si>
  <si>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</si>
  <si>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</si>
  <si>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</si>
  <si>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</si>
  <si>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</si>
  <si>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</si>
  <si>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</si>
  <si>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</si>
  <si>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</si>
  <si>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</si>
  <si>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</si>
  <si>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</si>
  <si>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</si>
  <si>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</si>
  <si>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</si>
  <si>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</si>
  <si>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</si>
  <si>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</si>
  <si>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</si>
  <si>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</si>
  <si>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</si>
  <si>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</si>
  <si>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</si>
  <si>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</si>
  <si>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</si>
  <si>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</si>
  <si>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</si>
  <si>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</si>
  <si>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</si>
  <si>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</si>
  <si>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</si>
  <si>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</si>
  <si>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</si>
  <si>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</si>
  <si>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</si>
  <si>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</si>
  <si>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</si>
  <si>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</si>
  <si>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</si>
  <si>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</si>
  <si>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</si>
  <si>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</si>
  <si>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</si>
  <si>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</si>
  <si>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</si>
  <si>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</si>
  <si>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</si>
  <si>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</si>
  <si>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</si>
  <si>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</si>
  <si>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</si>
  <si>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</si>
  <si>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</si>
  <si>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</si>
  <si>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</si>
  <si>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</si>
  <si>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</si>
  <si>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</si>
  <si>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</si>
  <si>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</si>
  <si>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</si>
  <si>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</si>
  <si>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</si>
  <si>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</si>
  <si>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</si>
  <si>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</si>
  <si>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</si>
  <si>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</si>
  <si>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</si>
  <si>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</si>
  <si>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</si>
  <si>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</si>
  <si>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</si>
  <si>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</si>
  <si>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</si>
  <si>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</si>
  <si>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</si>
  <si>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</si>
  <si>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</si>
  <si>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</si>
  <si>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</si>
  <si>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</si>
  <si>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</si>
  <si>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</si>
  <si>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</si>
  <si>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</si>
  <si>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</si>
  <si>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</si>
  <si>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</si>
  <si>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</si>
  <si>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</si>
  <si>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</si>
  <si>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</si>
  <si>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</si>
  <si>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</si>
  <si>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</si>
  <si>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</si>
  <si>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</si>
  <si>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</si>
  <si>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</si>
  <si>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</si>
  <si>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</si>
  <si>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</si>
  <si>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</si>
  <si>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</si>
  <si>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</si>
  <si>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</si>
  <si>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</si>
  <si>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</si>
  <si>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</si>
  <si>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</si>
  <si>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</si>
  <si>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</si>
  <si>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</si>
  <si>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</si>
  <si>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</si>
  <si>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</si>
  <si>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</si>
  <si>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</si>
  <si>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</si>
  <si>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</si>
  <si>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</si>
  <si>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</si>
  <si>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</si>
  <si>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</si>
  <si>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</si>
  <si>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</si>
  <si>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</si>
  <si>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</si>
  <si>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</si>
  <si>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</si>
  <si>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</si>
  <si>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</si>
  <si>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</si>
  <si>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</si>
  <si>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</si>
  <si>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</si>
  <si>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</si>
  <si>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</si>
  <si>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</si>
  <si>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</si>
  <si>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</si>
  <si>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</si>
  <si>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</si>
  <si>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</si>
  <si>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</si>
  <si>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</si>
  <si>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</si>
  <si>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</si>
  <si>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</si>
  <si>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</si>
  <si>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</si>
  <si>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</si>
  <si>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</si>
  <si>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</si>
  <si>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</si>
  <si>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</si>
  <si>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</si>
  <si>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</si>
  <si>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</si>
  <si>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</si>
  <si>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</si>
  <si>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</si>
  <si>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</si>
  <si>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</si>
  <si>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</si>
  <si>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</si>
  <si>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</si>
  <si>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</si>
  <si>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</si>
  <si>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</si>
  <si>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</si>
  <si>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</si>
  <si>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</si>
  <si>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</si>
  <si>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</si>
  <si>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</si>
  <si>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</si>
  <si>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</si>
  <si>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</si>
  <si>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</si>
  <si>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</si>
  <si>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</si>
  <si>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</si>
  <si>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</si>
  <si>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</si>
  <si>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</si>
  <si>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</si>
  <si>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</si>
  <si>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</si>
  <si>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</si>
  <si>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</si>
  <si>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</si>
  <si>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</si>
  <si>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</si>
  <si>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</si>
  <si>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</si>
  <si>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</si>
  <si>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</si>
  <si>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</si>
  <si>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</si>
  <si>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</si>
  <si>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</si>
  <si>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</si>
  <si>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</si>
  <si>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</si>
  <si>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</si>
  <si>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</si>
  <si>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</si>
  <si>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</si>
  <si>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</si>
  <si>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</si>
  <si>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</si>
  <si>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</si>
  <si>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</si>
  <si>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</si>
  <si>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</si>
  <si>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</si>
  <si>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</si>
  <si>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</si>
  <si>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</si>
  <si>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</si>
  <si>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</si>
  <si>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</si>
  <si>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</si>
  <si>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</si>
  <si>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</si>
  <si>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</si>
  <si>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</si>
  <si>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</si>
  <si>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</si>
  <si>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</si>
  <si>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</si>
  <si>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</si>
  <si>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</si>
  <si>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</si>
  <si>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</si>
  <si>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</si>
  <si>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</si>
  <si>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</si>
  <si>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</si>
  <si>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</si>
  <si>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</si>
  <si>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</si>
  <si>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</si>
  <si>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</si>
  <si>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</si>
  <si>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</si>
  <si>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</si>
  <si>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</si>
  <si>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</si>
  <si>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</si>
  <si>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</si>
  <si>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</si>
  <si>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</si>
  <si>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</si>
  <si>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</si>
  <si>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</si>
  <si>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</si>
  <si>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</si>
  <si>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</si>
  <si>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</si>
  <si>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</si>
  <si>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</si>
  <si>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</si>
  <si>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</si>
  <si>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</si>
  <si>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</si>
  <si>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</si>
  <si>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</si>
  <si>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</si>
  <si>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</si>
  <si>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</si>
  <si>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</si>
  <si>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</si>
  <si>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</si>
  <si>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</si>
  <si>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</si>
  <si>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</si>
  <si>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</si>
  <si>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</si>
  <si>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</si>
  <si>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</si>
  <si>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</si>
  <si>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</si>
  <si>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</si>
  <si>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</si>
  <si>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</si>
  <si>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</si>
  <si>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</si>
  <si>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</si>
  <si>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</si>
  <si>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</si>
  <si>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</si>
  <si>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</si>
  <si>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</si>
  <si>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</si>
  <si>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</si>
  <si>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</si>
  <si>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</si>
  <si>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</si>
  <si>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</si>
  <si>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</si>
  <si>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</si>
  <si>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</si>
  <si>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</si>
  <si>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</si>
  <si>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</si>
  <si>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</si>
  <si>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</si>
  <si>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</si>
  <si>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</si>
  <si>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</si>
  <si>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</si>
  <si>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</si>
  <si>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</si>
  <si>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</si>
  <si>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</si>
  <si>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</si>
  <si>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</si>
  <si>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</si>
  <si>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</si>
  <si>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</si>
  <si>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</si>
  <si>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</si>
  <si>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</si>
  <si>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</si>
  <si>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</si>
  <si>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</si>
  <si>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</si>
  <si>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</si>
  <si>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</si>
  <si>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</si>
  <si>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</si>
  <si>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</si>
  <si>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</si>
  <si>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</si>
  <si>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</si>
  <si>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</si>
  <si>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</si>
  <si>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</si>
  <si>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</si>
  <si>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</si>
  <si>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</si>
  <si>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</si>
  <si>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</si>
  <si>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</si>
  <si>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</si>
  <si>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</si>
  <si>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</si>
  <si>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</si>
  <si>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</si>
  <si>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</si>
  <si>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</si>
  <si>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</si>
  <si>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</si>
  <si>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</si>
  <si>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</si>
  <si>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</si>
  <si>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</si>
  <si>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</si>
  <si>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</si>
  <si>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</si>
  <si>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</si>
  <si>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</si>
  <si>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</si>
  <si>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</si>
  <si>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</si>
  <si>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</si>
  <si>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</si>
  <si>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</si>
  <si>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</si>
  <si>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</si>
  <si>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</si>
  <si>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</si>
  <si>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</si>
  <si>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</si>
  <si>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</si>
  <si>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</si>
  <si>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</si>
  <si>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</si>
  <si>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</si>
  <si>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</si>
  <si>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</si>
  <si>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</si>
  <si>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</si>
  <si>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</si>
  <si>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</si>
  <si>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</si>
  <si>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</si>
  <si>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</si>
  <si>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</si>
  <si>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</si>
  <si>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</si>
  <si>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</si>
  <si>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</si>
  <si>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</si>
  <si>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</si>
  <si>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</si>
  <si>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</si>
  <si>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</si>
  <si>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</si>
  <si>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</si>
  <si>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</si>
  <si>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</si>
  <si>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</si>
  <si>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</si>
  <si>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</si>
  <si>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</si>
  <si>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</si>
  <si>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</si>
  <si>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</si>
  <si>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</si>
  <si>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</si>
  <si>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</si>
  <si>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</si>
  <si>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</si>
  <si>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</si>
  <si>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</si>
  <si>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</si>
  <si>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</si>
  <si>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</si>
  <si>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</si>
  <si>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</si>
  <si>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</si>
  <si>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</si>
  <si>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</si>
  <si>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</si>
  <si>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</si>
  <si>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</si>
  <si>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</si>
  <si>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</si>
  <si>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</si>
  <si>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</si>
  <si>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</si>
  <si>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</si>
  <si>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</si>
  <si>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</si>
  <si>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</si>
  <si>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</si>
  <si>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</si>
  <si>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</si>
  <si>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</si>
  <si>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</si>
  <si>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</si>
  <si>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</si>
  <si>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</si>
  <si>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</si>
  <si>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</si>
  <si>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</si>
  <si>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</si>
  <si>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</si>
  <si>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</si>
  <si>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</si>
  <si>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</si>
  <si>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</si>
  <si>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</si>
  <si>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</si>
  <si>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</si>
  <si>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</si>
  <si>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</si>
  <si>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</si>
  <si>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</si>
  <si>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</si>
  <si>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</si>
  <si>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</si>
  <si>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</si>
  <si>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</si>
  <si>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</si>
  <si>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</si>
  <si>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</si>
  <si>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</si>
  <si>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</si>
  <si>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</si>
  <si>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</si>
  <si>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</si>
  <si>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</si>
  <si>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</si>
  <si>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</si>
  <si>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</si>
  <si>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</si>
  <si>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</si>
  <si>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</si>
  <si>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</si>
  <si>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</si>
  <si>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</si>
  <si>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</si>
  <si>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</si>
  <si>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</si>
  <si>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</si>
  <si>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</si>
  <si>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</si>
  <si>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</si>
  <si>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</si>
  <si>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</si>
  <si>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</si>
  <si>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</si>
  <si>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</si>
  <si>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</si>
  <si>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</si>
  <si>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</si>
  <si>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</si>
  <si>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</si>
  <si>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</si>
  <si>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</si>
  <si>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</si>
  <si>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</si>
  <si>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</si>
  <si>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</si>
  <si>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</si>
  <si>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</si>
  <si>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</si>
  <si>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</si>
  <si>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</si>
  <si>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</si>
  <si>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</si>
  <si>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</si>
  <si>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</si>
  <si>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</si>
  <si>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</si>
  <si>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</si>
  <si>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</si>
  <si>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</si>
  <si>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</si>
  <si>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</si>
  <si>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</si>
  <si>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</si>
  <si>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</si>
  <si>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</si>
  <si>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</si>
  <si>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</si>
  <si>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</si>
  <si>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</si>
  <si>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</si>
  <si>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</si>
  <si>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</si>
  <si>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</si>
  <si>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</si>
  <si>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</si>
  <si>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</si>
  <si>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</si>
  <si>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</si>
  <si>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</si>
  <si>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</si>
  <si>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</si>
  <si>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</si>
  <si>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</si>
  <si>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</si>
  <si>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</si>
  <si>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</si>
  <si>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</si>
  <si>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</si>
  <si>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</si>
  <si>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</si>
  <si>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</si>
  <si>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</si>
  <si>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</si>
  <si>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</si>
  <si>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</si>
  <si>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</si>
  <si>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</si>
  <si>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</si>
  <si>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</si>
  <si>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</si>
  <si>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</si>
  <si>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</si>
  <si>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</si>
  <si>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</si>
  <si>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</si>
  <si>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</si>
  <si>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</si>
  <si>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</si>
  <si>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</si>
  <si>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</si>
  <si>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</si>
  <si>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</si>
  <si>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</si>
  <si>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</si>
  <si>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</si>
  <si>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</si>
  <si>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</si>
  <si>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</si>
  <si>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</si>
  <si>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</si>
  <si>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</si>
  <si>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</si>
  <si>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</si>
  <si>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</si>
  <si>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</si>
  <si>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</si>
  <si>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</si>
  <si>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</si>
  <si>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</si>
  <si>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</si>
  <si>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</si>
  <si>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</si>
  <si>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</si>
  <si>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</si>
  <si>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</si>
  <si>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</si>
  <si>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</si>
  <si>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</si>
  <si>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</si>
  <si>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</si>
  <si>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</si>
  <si>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</si>
  <si>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</si>
  <si>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</si>
  <si>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</si>
  <si>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</si>
  <si>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</si>
  <si>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</si>
  <si>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</si>
  <si>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</si>
  <si>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</si>
  <si>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</si>
  <si>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</si>
  <si>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</si>
  <si>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</si>
  <si>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</si>
  <si>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</si>
  <si>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</si>
  <si>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</si>
  <si>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</si>
  <si>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</si>
  <si>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</si>
  <si>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</si>
  <si>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</si>
  <si>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</si>
  <si>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</si>
  <si>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</si>
  <si>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</si>
  <si>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</si>
  <si>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</si>
  <si>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</si>
  <si>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</si>
  <si>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</si>
  <si>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</si>
  <si>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</si>
  <si>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</si>
  <si>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</si>
  <si>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</si>
  <si>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</si>
  <si>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</si>
  <si>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</si>
  <si>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</si>
  <si>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</si>
  <si>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</si>
  <si>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</si>
  <si>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</si>
  <si>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</si>
  <si>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</si>
  <si>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</si>
  <si>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</si>
  <si>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</si>
  <si>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</si>
  <si>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</si>
  <si>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</si>
  <si>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</si>
  <si>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</si>
  <si>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</si>
  <si>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</si>
  <si>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</si>
  <si>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</si>
  <si>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</si>
  <si>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</si>
  <si>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</si>
  <si>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</si>
  <si>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</si>
  <si>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</si>
  <si>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</si>
  <si>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</si>
  <si>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</si>
  <si>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</si>
  <si>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</si>
  <si>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</si>
  <si>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</si>
  <si>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</si>
  <si>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</si>
  <si>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</si>
  <si>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</si>
  <si>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</si>
  <si>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</si>
  <si>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</si>
  <si>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</si>
  <si>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</si>
  <si>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</si>
  <si>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</si>
  <si>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</si>
  <si>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</si>
  <si>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</si>
  <si>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</si>
  <si>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</si>
  <si>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</si>
  <si>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</si>
  <si>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</si>
  <si>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</si>
  <si>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</si>
  <si>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</si>
  <si>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</si>
  <si>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</si>
  <si>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</si>
  <si>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</si>
  <si>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</si>
  <si>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</si>
  <si>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</si>
  <si>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</si>
  <si>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</si>
  <si>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</si>
  <si>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</si>
  <si>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</si>
  <si>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</si>
  <si>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</si>
  <si>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</si>
  <si>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</si>
  <si>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</si>
  <si>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</si>
  <si>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</si>
  <si>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</si>
  <si>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</si>
  <si>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</si>
  <si>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</si>
  <si>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</si>
  <si>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</si>
  <si>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</si>
  <si>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</si>
  <si>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</si>
  <si>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</si>
  <si>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</si>
  <si>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</si>
  <si>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</si>
  <si>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</si>
  <si>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</si>
  <si>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</si>
  <si>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</si>
  <si>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</si>
  <si>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</si>
  <si>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</si>
  <si>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</si>
  <si>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</si>
  <si>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</si>
  <si>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</si>
  <si>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</si>
  <si>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</si>
  <si>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</si>
  <si>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</si>
  <si>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</si>
  <si>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</si>
  <si>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</si>
  <si>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</si>
  <si>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</si>
  <si>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</si>
  <si>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</si>
  <si>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</si>
  <si>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</si>
  <si>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</si>
  <si>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</si>
  <si>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</si>
  <si>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</si>
  <si>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</si>
  <si>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</si>
  <si>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</si>
  <si>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</si>
  <si>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</si>
  <si>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</si>
  <si>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</si>
  <si>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</si>
  <si>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</si>
  <si>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</si>
  <si>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</si>
  <si>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</si>
  <si>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</si>
  <si>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</si>
  <si>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</si>
  <si>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</si>
  <si>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</si>
  <si>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</si>
  <si>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</si>
  <si>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</si>
  <si>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</si>
  <si>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</si>
  <si>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</si>
  <si>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</si>
  <si>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</si>
  <si>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</si>
  <si>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</si>
  <si>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</si>
  <si>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</si>
  <si>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</si>
  <si>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</si>
  <si>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</si>
  <si>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</si>
  <si>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</si>
  <si>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</si>
  <si>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</si>
  <si>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</si>
  <si>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</si>
  <si>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</si>
  <si>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</si>
  <si>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</si>
  <si>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</si>
  <si>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</si>
  <si>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</si>
  <si>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</si>
  <si>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</si>
  <si>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</si>
  <si>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</si>
  <si>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</si>
  <si>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</si>
  <si>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</si>
  <si>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</si>
  <si>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</si>
  <si>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</si>
  <si>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</si>
  <si>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</si>
  <si>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</si>
  <si>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</si>
  <si>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</si>
  <si>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</si>
  <si>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</si>
  <si>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</si>
  <si>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</si>
  <si>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</si>
  <si>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</si>
  <si>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</si>
  <si>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</si>
  <si>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</si>
  <si>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</si>
  <si>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</si>
  <si>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</si>
  <si>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</si>
  <si>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</si>
  <si>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</si>
  <si>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</si>
  <si>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</si>
  <si>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</si>
  <si>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</si>
  <si>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</si>
  <si>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</si>
  <si>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</si>
  <si>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</si>
  <si>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</si>
  <si>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</si>
  <si>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</si>
  <si>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</si>
  <si>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</si>
  <si>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</si>
  <si>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</si>
  <si>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</si>
  <si>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</si>
  <si>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</si>
  <si>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</si>
  <si>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</si>
  <si>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</si>
  <si>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</si>
  <si>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</si>
  <si>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</si>
  <si>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</si>
  <si>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</si>
  <si>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</si>
  <si>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</si>
  <si>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</si>
  <si>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</si>
  <si>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</si>
  <si>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</si>
  <si>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</si>
  <si>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</si>
  <si>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</si>
  <si>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</si>
  <si>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</si>
  <si>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</si>
  <si>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</si>
  <si>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</si>
  <si>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</si>
  <si>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</si>
  <si>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</si>
  <si>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</si>
  <si>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</si>
  <si>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</si>
  <si>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</si>
  <si>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</si>
  <si>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</si>
  <si>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</si>
  <si>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</si>
  <si>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</si>
  <si>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</si>
  <si>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</si>
  <si>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</si>
  <si>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</si>
  <si>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</si>
  <si>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</si>
  <si>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</si>
  <si>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</si>
  <si>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</si>
  <si>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</si>
  <si>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</si>
  <si>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</si>
  <si>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</si>
  <si>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</si>
  <si>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</si>
  <si>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</si>
  <si>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</si>
  <si>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</si>
  <si>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</si>
  <si>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</si>
  <si>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</si>
  <si>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</si>
  <si>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</si>
  <si>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</si>
  <si>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</si>
  <si>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</si>
  <si>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</si>
  <si>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</si>
  <si>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</si>
  <si>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</si>
  <si>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</si>
  <si>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</si>
  <si>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</si>
  <si>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</si>
  <si>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</si>
  <si>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</si>
  <si>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</si>
  <si>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</si>
  <si>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</si>
  <si>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</si>
  <si>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</si>
  <si>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</si>
  <si>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</si>
  <si>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</si>
  <si>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</si>
  <si>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</si>
  <si>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</si>
  <si>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</si>
  <si>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</si>
  <si>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</si>
  <si>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</si>
  <si>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</si>
  <si>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</si>
  <si>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</si>
  <si>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</si>
  <si>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</si>
  <si>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</si>
  <si>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</si>
  <si>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</si>
  <si>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</si>
  <si>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</si>
  <si>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</si>
  <si>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</si>
  <si>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</si>
  <si>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</si>
  <si>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</si>
  <si>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</si>
  <si>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</si>
  <si>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</si>
  <si>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</si>
  <si>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</si>
  <si>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</si>
  <si>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</si>
  <si>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</si>
  <si>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</si>
  <si>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</si>
  <si>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</si>
  <si>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</si>
  <si>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</si>
  <si>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</si>
  <si>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</si>
  <si>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</si>
  <si>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</si>
  <si>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</si>
  <si>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</si>
  <si>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</si>
  <si>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</si>
  <si>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</si>
  <si>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</si>
  <si>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</si>
  <si>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</si>
  <si>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</si>
  <si>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</si>
  <si>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</si>
  <si>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</si>
  <si>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</si>
  <si>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</si>
  <si>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</si>
  <si>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</si>
  <si>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</si>
  <si>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</si>
  <si>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</si>
  <si>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</si>
  <si>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</si>
  <si>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</si>
  <si>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</si>
  <si>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</si>
  <si>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</si>
  <si>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</si>
  <si>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</si>
  <si>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</si>
  <si>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</si>
  <si>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</si>
  <si>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</si>
  <si>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</si>
  <si>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</si>
  <si>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</si>
  <si>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</si>
  <si>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</si>
  <si>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</si>
  <si>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</si>
  <si>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</si>
  <si>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</si>
  <si>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</si>
  <si>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</si>
  <si>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</si>
  <si>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</si>
  <si>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</si>
  <si>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</si>
  <si>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</si>
  <si>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</si>
  <si>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</si>
  <si>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</si>
  <si>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</si>
  <si>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</si>
  <si>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</si>
  <si>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</si>
  <si>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</si>
  <si>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</si>
  <si>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</si>
  <si>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</si>
  <si>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</si>
  <si>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</si>
  <si>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</si>
  <si>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</si>
  <si>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</si>
  <si>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</si>
  <si>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</si>
  <si>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</si>
  <si>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</si>
  <si>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</si>
  <si>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</si>
  <si>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</si>
  <si>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</si>
  <si>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</si>
  <si>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</si>
  <si>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</si>
  <si>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</si>
  <si>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</si>
  <si>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</si>
  <si>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</si>
  <si>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</si>
  <si>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</si>
  <si>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</si>
  <si>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</si>
  <si>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</si>
  <si>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</si>
  <si>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</si>
  <si>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</si>
  <si>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</si>
  <si>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</si>
  <si>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</si>
  <si>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</si>
  <si>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</si>
  <si>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</si>
  <si>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</si>
  <si>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</si>
  <si>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</si>
  <si>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</si>
  <si>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</si>
  <si>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</si>
  <si>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</si>
  <si>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</si>
  <si>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</si>
  <si>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</si>
  <si>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</si>
  <si>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</si>
  <si>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</si>
  <si>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</si>
  <si>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</si>
  <si>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</si>
  <si>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</si>
  <si>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</si>
  <si>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</si>
  <si>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</si>
  <si>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</si>
  <si>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</si>
  <si>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</si>
  <si>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</si>
  <si>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</si>
  <si>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</si>
  <si>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</si>
  <si>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</si>
  <si>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</si>
  <si>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</si>
  <si>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</si>
  <si>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</si>
  <si>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</si>
  <si>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</si>
  <si>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</si>
  <si>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</si>
  <si>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</si>
  <si>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</si>
  <si>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</si>
  <si>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</si>
  <si>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</si>
  <si>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</si>
  <si>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</si>
  <si>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</si>
  <si>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</si>
  <si>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</si>
  <si>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</si>
  <si>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</si>
  <si>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</si>
  <si>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</si>
  <si>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</si>
  <si>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</si>
  <si>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</si>
  <si>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</si>
  <si>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</si>
  <si>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</si>
  <si>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</si>
  <si>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</si>
  <si>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</si>
  <si>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</si>
  <si>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</si>
  <si>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</si>
  <si>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</si>
  <si>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</si>
  <si>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</si>
  <si>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</si>
  <si>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</si>
  <si>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</si>
  <si>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</si>
  <si>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</si>
  <si>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</si>
  <si>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</si>
  <si>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</si>
  <si>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</si>
  <si>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</si>
  <si>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</si>
  <si>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</si>
  <si>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</si>
  <si>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</si>
  <si>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</si>
  <si>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</si>
  <si>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</si>
  <si>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</si>
  <si>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</si>
  <si>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</si>
  <si>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</si>
  <si>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</si>
  <si>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</si>
  <si>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</si>
  <si>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</si>
  <si>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</si>
  <si>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</si>
  <si>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</si>
  <si>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</si>
  <si>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</si>
  <si>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</si>
  <si>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</si>
  <si>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</si>
  <si>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</si>
  <si>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</si>
  <si>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</si>
  <si>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</si>
  <si>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</si>
  <si>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</si>
  <si>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</si>
  <si>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</si>
  <si>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</si>
  <si>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</si>
  <si>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</si>
  <si>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</si>
  <si>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</si>
  <si>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</si>
  <si>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</si>
  <si>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</si>
  <si>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</si>
  <si>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</si>
  <si>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</si>
  <si>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</si>
  <si>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</si>
  <si>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</si>
  <si>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</si>
  <si>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</si>
  <si>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</si>
  <si>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</si>
  <si>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</si>
  <si>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</si>
  <si>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</si>
  <si>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</si>
  <si>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</si>
  <si>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</si>
  <si>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</si>
  <si>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</si>
  <si>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</si>
  <si>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</si>
  <si>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</si>
  <si>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</si>
  <si>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</si>
  <si>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</si>
  <si>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</si>
  <si>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</si>
  <si>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</si>
  <si>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</si>
  <si>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</si>
  <si>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</si>
  <si>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</si>
  <si>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</si>
  <si>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</si>
  <si>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</si>
  <si>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</si>
  <si>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</si>
  <si>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</si>
  <si>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</si>
  <si>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</si>
  <si>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</si>
  <si>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</si>
  <si>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</si>
  <si>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</si>
  <si>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</si>
  <si>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</si>
  <si>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</si>
  <si>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</si>
  <si>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</si>
  <si>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</si>
  <si>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</si>
  <si>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</si>
  <si>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</si>
  <si>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</si>
  <si>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</si>
  <si>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</si>
  <si>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</si>
  <si>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</si>
  <si>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</si>
  <si>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</si>
  <si>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</si>
  <si>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</si>
  <si>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</si>
  <si>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</si>
  <si>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</si>
  <si>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</si>
  <si>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</si>
  <si>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</si>
  <si>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</si>
  <si>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</si>
  <si>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</si>
  <si>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</si>
  <si>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</si>
  <si>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</si>
  <si>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</si>
  <si>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</si>
  <si>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</si>
  <si>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</si>
  <si>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</si>
  <si>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</si>
  <si>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</si>
  <si>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</si>
  <si>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</si>
  <si>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</si>
  <si>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</si>
  <si>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</si>
  <si>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</si>
  <si>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</si>
  <si>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</si>
  <si>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</si>
  <si>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</si>
  <si>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</si>
  <si>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</si>
  <si>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</si>
  <si>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</si>
  <si>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</si>
  <si>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</si>
  <si>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</si>
  <si>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</si>
  <si>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</si>
  <si>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</si>
  <si>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</si>
  <si>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</si>
  <si>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</si>
  <si>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</si>
  <si>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</si>
  <si>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</si>
  <si>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</si>
  <si>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</si>
  <si>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</si>
  <si>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</si>
  <si>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</si>
  <si>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</si>
  <si>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</si>
  <si>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</si>
  <si>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</si>
  <si>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</si>
  <si>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</si>
  <si>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</si>
  <si>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</si>
  <si>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</si>
  <si>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</si>
  <si>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</si>
  <si>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</si>
  <si>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</si>
  <si>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</si>
  <si>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</si>
  <si>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</si>
  <si>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</si>
  <si>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</si>
  <si>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</si>
  <si>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</si>
  <si>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</si>
  <si>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</si>
  <si>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</si>
  <si>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</si>
  <si>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</si>
  <si>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</si>
  <si>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</si>
  <si>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</si>
  <si>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</si>
  <si>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</si>
  <si>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</si>
  <si>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</si>
  <si>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</si>
  <si>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</si>
  <si>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</si>
  <si>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</si>
  <si>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</si>
  <si>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</si>
  <si>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</si>
  <si>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</si>
  <si>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</si>
  <si>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</si>
  <si>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</si>
  <si>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</si>
  <si>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</si>
  <si>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</si>
  <si>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</si>
  <si>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</si>
  <si>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</si>
  <si>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</si>
  <si>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</si>
  <si>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</si>
  <si>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</si>
  <si>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</si>
  <si>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</si>
  <si>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</si>
  <si>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</si>
  <si>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</si>
  <si>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</si>
  <si>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</si>
  <si>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</si>
  <si>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</si>
  <si>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</si>
  <si>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</si>
  <si>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</si>
  <si>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</si>
  <si>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</si>
  <si>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</si>
  <si>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</si>
  <si>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</si>
  <si>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</si>
  <si>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</si>
  <si>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</si>
  <si>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</si>
  <si>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</si>
  <si>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</si>
  <si>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</si>
  <si>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</si>
  <si>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</si>
  <si>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</si>
  <si>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</si>
  <si>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</si>
  <si>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</si>
  <si>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</si>
  <si>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</si>
  <si>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</si>
  <si>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</si>
  <si>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</si>
  <si>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</si>
  <si>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</si>
  <si>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</si>
  <si>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</si>
  <si>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</si>
  <si>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</si>
  <si>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</si>
  <si>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</si>
  <si>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</si>
  <si>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</si>
  <si>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</si>
  <si>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</si>
  <si>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</si>
  <si>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</si>
  <si>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</si>
  <si>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</si>
  <si>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</si>
  <si>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</si>
  <si>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</si>
  <si>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</si>
  <si>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</si>
  <si>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</si>
  <si>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</si>
  <si>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</si>
  <si>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</si>
  <si>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</si>
  <si>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</si>
  <si>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</si>
  <si>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</si>
  <si>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</si>
  <si>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</si>
  <si>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</si>
  <si>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</si>
  <si>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</si>
  <si>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</si>
  <si>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</si>
  <si>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</si>
  <si>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</si>
  <si>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</si>
  <si>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</si>
  <si>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</si>
  <si>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</si>
  <si>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</si>
  <si>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</si>
  <si>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</si>
  <si>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</si>
  <si>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</si>
  <si>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</si>
  <si>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</si>
  <si>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</si>
  <si>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</si>
  <si>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</si>
  <si>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</si>
  <si>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</si>
  <si>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</si>
  <si>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</si>
  <si>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</si>
  <si>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</si>
  <si>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</si>
  <si>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</si>
  <si>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</si>
  <si>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</si>
  <si>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</si>
  <si>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</si>
  <si>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</si>
  <si>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</si>
  <si>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</si>
  <si>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</si>
  <si>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</si>
  <si>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</si>
  <si>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</si>
  <si>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</si>
  <si>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</si>
  <si>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</si>
  <si>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</si>
  <si>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</si>
  <si>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</si>
  <si>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</si>
  <si>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</si>
  <si>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</si>
  <si>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</si>
  <si>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</si>
  <si>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</si>
  <si>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</si>
  <si>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</si>
  <si>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</si>
  <si>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</si>
  <si>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</si>
  <si>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</si>
  <si>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</si>
  <si>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</si>
  <si>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</si>
  <si>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</si>
  <si>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</si>
  <si>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</si>
  <si>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</si>
  <si>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</si>
  <si>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</si>
  <si>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</si>
  <si>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</si>
  <si>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</si>
  <si>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</si>
  <si>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</si>
  <si>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</si>
  <si>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</si>
  <si>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</si>
  <si>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</si>
  <si>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</si>
  <si>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</si>
  <si>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</si>
  <si>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</si>
  <si>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</si>
  <si>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</si>
  <si>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</si>
  <si>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</si>
  <si>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</si>
  <si>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</si>
  <si>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</si>
  <si>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</si>
  <si>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</si>
  <si>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</si>
  <si>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</si>
  <si>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</si>
  <si>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</si>
  <si>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</si>
  <si>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</si>
  <si>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</si>
  <si>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</si>
  <si>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</si>
  <si>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</si>
  <si>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</si>
  <si>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</si>
  <si>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</si>
  <si>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</si>
  <si>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</si>
  <si>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</si>
  <si>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</si>
  <si>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</si>
  <si>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</si>
  <si>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</si>
  <si>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</si>
  <si>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</si>
  <si>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</si>
  <si>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</si>
  <si>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</si>
  <si>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</si>
  <si>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</si>
  <si>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</si>
  <si>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</si>
  <si>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</si>
  <si>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</si>
  <si>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</si>
  <si>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</si>
  <si>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</si>
  <si>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</si>
  <si>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</si>
  <si>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</si>
  <si>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</si>
  <si>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</si>
  <si>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</si>
  <si>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</si>
  <si>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</si>
  <si>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</si>
  <si>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</si>
  <si>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</si>
  <si>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</si>
  <si>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</si>
  <si>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</si>
  <si>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</si>
  <si>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</si>
  <si>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</si>
  <si>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</si>
  <si>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</si>
  <si>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</si>
  <si>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</si>
  <si>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</si>
  <si>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</si>
  <si>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</si>
  <si>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</si>
  <si>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</si>
  <si>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</si>
  <si>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</si>
  <si>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</si>
  <si>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</si>
  <si>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</si>
  <si>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</si>
  <si>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</si>
  <si>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</si>
  <si>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</si>
  <si>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</si>
  <si>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</si>
  <si>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</si>
  <si>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</si>
  <si>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</si>
  <si>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</si>
  <si>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</si>
  <si>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</si>
  <si>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</si>
  <si>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</si>
  <si>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</si>
  <si>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</si>
  <si>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</si>
  <si>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</si>
  <si>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</si>
  <si>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</si>
  <si>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</si>
  <si>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</si>
  <si>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</si>
  <si>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</si>
  <si>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</si>
  <si>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</si>
  <si>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</si>
  <si>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</si>
  <si>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</si>
  <si>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</si>
  <si>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</si>
  <si>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</si>
  <si>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</si>
  <si>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</si>
  <si>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</si>
  <si>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</si>
  <si>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</si>
  <si>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</si>
  <si>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</si>
  <si>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</si>
  <si>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</si>
  <si>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</si>
  <si>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</si>
  <si>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</si>
  <si>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</si>
  <si>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</si>
  <si>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</si>
  <si>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</si>
  <si>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</si>
  <si>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</si>
  <si>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</si>
  <si>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</si>
  <si>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</si>
  <si>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</si>
  <si>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</si>
  <si>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</si>
  <si>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</si>
  <si>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</si>
  <si>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</si>
  <si>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</si>
  <si>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</si>
  <si>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</si>
  <si>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</si>
  <si>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</si>
  <si>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</si>
  <si>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</si>
  <si>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</si>
  <si>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</si>
  <si>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</si>
  <si>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</si>
  <si>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</si>
  <si>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</si>
  <si>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</si>
  <si>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</si>
  <si>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</si>
  <si>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</si>
  <si>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</si>
  <si>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</si>
  <si>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</si>
  <si>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</si>
  <si>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</si>
  <si>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</si>
  <si>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</si>
  <si>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</si>
  <si>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</si>
  <si>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</si>
  <si>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</si>
  <si>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</si>
  <si>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</si>
  <si>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</si>
  <si>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</si>
  <si>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</si>
  <si>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</si>
  <si>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</si>
  <si>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</si>
  <si>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</si>
  <si>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</si>
  <si>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</si>
  <si>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</si>
  <si>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</si>
  <si>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</si>
  <si>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</si>
  <si>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</si>
  <si>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</si>
  <si>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</si>
  <si>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</si>
  <si>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</si>
  <si>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</si>
  <si>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</si>
  <si>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</si>
  <si>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</si>
  <si>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</si>
  <si>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</si>
  <si>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</si>
  <si>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</si>
  <si>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</si>
  <si>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</si>
  <si>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</si>
  <si>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</si>
  <si>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</si>
  <si>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</si>
  <si>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</si>
  <si>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</si>
  <si>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</si>
  <si>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</si>
  <si>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</si>
  <si>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</si>
  <si>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</si>
  <si>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</si>
  <si>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</si>
  <si>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</si>
  <si>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</si>
  <si>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</si>
  <si>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</si>
  <si>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</si>
  <si>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</si>
  <si>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</si>
  <si>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</si>
  <si>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</si>
  <si>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</si>
  <si>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</si>
  <si>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</si>
  <si>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</si>
  <si>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</si>
  <si>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</si>
  <si>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</si>
  <si>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</si>
  <si>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</si>
  <si>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</si>
  <si>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</si>
  <si>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</si>
  <si>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</si>
  <si>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</si>
  <si>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</si>
  <si>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</si>
  <si>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</si>
  <si>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</si>
  <si>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</si>
  <si>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</si>
  <si>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</si>
  <si>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</si>
  <si>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</si>
  <si>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</si>
  <si>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</si>
  <si>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</si>
  <si>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</si>
  <si>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</si>
  <si>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</si>
  <si>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</si>
  <si>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</si>
  <si>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</si>
  <si>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</si>
  <si>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</si>
  <si>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</si>
  <si>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</si>
  <si>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</si>
  <si>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</si>
  <si>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</si>
  <si>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</si>
  <si>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</si>
  <si>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</si>
  <si>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</si>
  <si>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</si>
  <si>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</si>
  <si>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</si>
  <si>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</si>
  <si>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</si>
  <si>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</si>
  <si>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</si>
  <si>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</si>
  <si>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</si>
  <si>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</si>
  <si>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</si>
  <si>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</si>
  <si>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</si>
  <si>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</si>
  <si>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</si>
  <si>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</si>
  <si>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</si>
  <si>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</si>
  <si>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</si>
  <si>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</si>
  <si>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</si>
  <si>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</si>
  <si>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</si>
  <si>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</si>
  <si>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</si>
  <si>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</si>
  <si>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</si>
  <si>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</si>
  <si>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</si>
  <si>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</si>
  <si>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</si>
  <si>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</si>
  <si>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</si>
  <si>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</si>
  <si>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</si>
  <si>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</si>
  <si>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</si>
  <si>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</si>
  <si>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</si>
  <si>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</si>
  <si>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</si>
  <si>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</si>
  <si>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</si>
  <si>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</si>
  <si>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</si>
  <si>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</si>
  <si>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</si>
  <si>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</si>
  <si>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</si>
  <si>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</si>
  <si>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</si>
  <si>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</si>
  <si>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</si>
  <si>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</si>
  <si>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</si>
  <si>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</si>
  <si>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</si>
  <si>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</si>
  <si>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</si>
  <si>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</si>
  <si>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</si>
  <si>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</si>
  <si>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</si>
  <si>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</si>
  <si>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</si>
  <si>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</si>
  <si>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</si>
  <si>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</si>
  <si>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</si>
  <si>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</si>
  <si>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</si>
  <si>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</si>
  <si>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</si>
  <si>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</si>
  <si>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</si>
  <si>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</si>
  <si>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</si>
  <si>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</si>
  <si>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</si>
  <si>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</si>
  <si>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</si>
  <si>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</si>
  <si>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</si>
  <si>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</si>
  <si>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</si>
  <si>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</si>
  <si>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</si>
  <si>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</si>
  <si>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</si>
  <si>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</si>
  <si>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</si>
  <si>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</si>
  <si>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</si>
  <si>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</si>
  <si>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</si>
  <si>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</si>
  <si>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</si>
  <si>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</si>
  <si>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</si>
  <si>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</si>
  <si>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</si>
  <si>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</si>
  <si>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</si>
  <si>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</si>
  <si>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</si>
  <si>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</si>
  <si>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</si>
  <si>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</si>
  <si>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</si>
  <si>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</si>
  <si>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</si>
  <si>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</si>
  <si>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</si>
  <si>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</si>
  <si>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</si>
  <si>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</si>
  <si>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</si>
  <si>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</si>
  <si>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</si>
  <si>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</si>
  <si>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</si>
  <si>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</si>
  <si>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</si>
  <si>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</si>
  <si>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</si>
  <si>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</si>
  <si>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</si>
  <si>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</si>
  <si>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</si>
  <si>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</si>
  <si>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</si>
  <si>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</si>
  <si>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</si>
  <si>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</si>
  <si>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</si>
  <si>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</si>
  <si>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</si>
  <si>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</si>
  <si>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</si>
  <si>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</si>
  <si>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</si>
  <si>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</si>
  <si>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</si>
  <si>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</si>
  <si>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</si>
  <si>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</si>
  <si>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</si>
  <si>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</si>
  <si>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</si>
  <si>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</si>
  <si>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</si>
  <si>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</si>
  <si>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</si>
  <si>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</si>
  <si>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</si>
  <si>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</si>
  <si>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</si>
  <si>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</si>
  <si>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</si>
  <si>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</si>
  <si>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</si>
  <si>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</si>
  <si>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</si>
  <si>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</si>
  <si>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</si>
  <si>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</si>
  <si>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</si>
  <si>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</si>
  <si>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</si>
  <si>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</si>
  <si>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</si>
  <si>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</si>
  <si>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</si>
  <si>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</si>
  <si>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</si>
  <si>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</si>
  <si>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</si>
  <si>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</si>
  <si>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</si>
  <si>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</si>
  <si>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</si>
  <si>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</si>
  <si>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</si>
  <si>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</si>
  <si>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</si>
  <si>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</si>
  <si>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</si>
  <si>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</si>
  <si>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</si>
  <si>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</si>
  <si>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</si>
  <si>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</si>
  <si>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</si>
  <si>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</si>
  <si>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</si>
  <si>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</si>
  <si>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</si>
  <si>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</si>
  <si>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</si>
  <si>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</si>
  <si>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</si>
  <si>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</si>
  <si>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</si>
  <si>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</si>
  <si>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</si>
  <si>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</si>
  <si>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</si>
  <si>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</si>
  <si>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</si>
  <si>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</si>
  <si>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</si>
  <si>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</si>
  <si>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</si>
  <si>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</si>
  <si>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</si>
  <si>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</si>
  <si>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</si>
  <si>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</si>
  <si>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</si>
  <si>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</si>
  <si>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</si>
  <si>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</si>
  <si>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</si>
  <si>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</si>
  <si>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</si>
  <si>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</si>
  <si>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</si>
  <si>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</si>
  <si>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</si>
  <si>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</si>
  <si>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</si>
  <si>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</si>
  <si>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</si>
  <si>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</si>
  <si>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</si>
  <si>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</si>
  <si>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</si>
  <si>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</si>
  <si>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</si>
  <si>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</si>
  <si>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</si>
  <si>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</si>
  <si>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</si>
  <si>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</si>
  <si>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</si>
  <si>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</si>
  <si>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</si>
  <si>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</si>
  <si>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</si>
  <si>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</si>
  <si>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</si>
  <si>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</si>
  <si>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</si>
  <si>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</si>
  <si>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</si>
  <si>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</si>
  <si>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</si>
  <si>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</si>
  <si>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</si>
  <si>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</si>
  <si>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</si>
  <si>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</si>
  <si>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</si>
  <si>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</si>
  <si>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</si>
  <si>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</si>
  <si>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</si>
  <si>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</si>
  <si>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</si>
  <si>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</si>
  <si>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</si>
  <si>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</si>
  <si>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</si>
  <si>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</si>
  <si>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</si>
  <si>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</si>
  <si>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</si>
  <si>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</si>
  <si>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</si>
  <si>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</si>
  <si>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</si>
  <si>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</si>
  <si>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</si>
  <si>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</si>
  <si>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</si>
  <si>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</si>
  <si>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</si>
  <si>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</si>
  <si>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</si>
  <si>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</si>
  <si>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</si>
  <si>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</si>
  <si>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</si>
  <si>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</si>
  <si>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</si>
  <si>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</si>
  <si>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</si>
  <si>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</si>
  <si>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</si>
  <si>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</si>
  <si>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</si>
  <si>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</si>
  <si>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</si>
  <si>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</si>
  <si>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</si>
  <si>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</si>
  <si>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</si>
  <si>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</si>
  <si>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</si>
  <si>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</si>
  <si>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</si>
  <si>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</si>
  <si>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</si>
  <si>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</si>
  <si>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</si>
  <si>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</si>
  <si>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</si>
  <si>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</si>
  <si>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</si>
  <si>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</si>
  <si>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</si>
  <si>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</si>
  <si>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</si>
  <si>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</si>
  <si>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</si>
  <si>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</si>
  <si>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</si>
  <si>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</si>
  <si>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</si>
  <si>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</si>
  <si>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</si>
  <si>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</si>
  <si>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</si>
  <si>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</si>
  <si>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</si>
  <si>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</si>
  <si>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</si>
  <si>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</si>
  <si>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</si>
  <si>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</si>
  <si>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</si>
  <si>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</si>
  <si>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</si>
  <si>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</si>
  <si>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</si>
  <si>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</si>
  <si>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</si>
  <si>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</si>
  <si>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</si>
  <si>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</si>
  <si>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</si>
  <si>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</si>
  <si>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</si>
  <si>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</si>
  <si>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</si>
  <si>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</si>
  <si>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</si>
  <si>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</si>
  <si>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</si>
  <si>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</si>
  <si>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</si>
  <si>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</si>
  <si>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</si>
  <si>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</si>
  <si>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</si>
  <si>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</si>
  <si>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</si>
  <si>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</si>
  <si>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</si>
  <si>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</si>
  <si>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</si>
  <si>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</si>
  <si>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</si>
  <si>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</si>
  <si>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</si>
  <si>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</si>
  <si>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</si>
  <si>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</si>
  <si>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</si>
  <si>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</si>
  <si>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</si>
  <si>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</si>
  <si>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</si>
  <si>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</si>
  <si>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</si>
  <si>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</si>
  <si>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</si>
  <si>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</si>
  <si>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</si>
  <si>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</si>
  <si>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</si>
  <si>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</si>
  <si>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</si>
  <si>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</si>
  <si>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</si>
  <si>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</si>
  <si>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</si>
  <si>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</si>
  <si>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</si>
  <si>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</si>
  <si>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</si>
  <si>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</si>
  <si>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</si>
  <si>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</si>
  <si>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</si>
  <si>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</si>
  <si>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</si>
  <si>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</si>
  <si>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</si>
  <si>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</si>
  <si>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</si>
  <si>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</si>
  <si>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</si>
  <si>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</si>
  <si>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</si>
  <si>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</si>
  <si>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</si>
  <si>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</si>
  <si>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</si>
  <si>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</si>
  <si>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</si>
  <si>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</si>
  <si>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</si>
  <si>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</si>
  <si>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</si>
  <si>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</si>
  <si>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</si>
  <si>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</si>
  <si>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</si>
  <si>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</si>
  <si>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</si>
  <si>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</si>
  <si>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</si>
  <si>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</si>
  <si>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</si>
  <si>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</si>
  <si>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</si>
  <si>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</si>
  <si>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</si>
  <si>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</si>
  <si>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</si>
  <si>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</si>
  <si>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</si>
  <si>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</si>
  <si>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</si>
  <si>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</si>
  <si>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</si>
  <si>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</si>
  <si>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</si>
  <si>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</si>
  <si>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</si>
  <si>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</si>
  <si>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</si>
  <si>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</si>
  <si>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</si>
  <si>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</si>
  <si>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</si>
  <si>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</si>
  <si>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</si>
  <si>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</si>
  <si>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</si>
  <si>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</si>
  <si>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</si>
  <si>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</si>
  <si>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</si>
  <si>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</si>
  <si>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</si>
  <si>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</si>
  <si>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</si>
  <si>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</si>
  <si>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</si>
  <si>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</si>
  <si>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</si>
  <si>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</si>
  <si>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</si>
  <si>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</si>
  <si>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</si>
  <si>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</si>
  <si>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</si>
  <si>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</si>
  <si>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</si>
  <si>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</si>
  <si>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</si>
  <si>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</si>
  <si>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</si>
  <si>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</si>
  <si>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</si>
  <si>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</si>
  <si>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</si>
  <si>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</si>
  <si>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</si>
  <si>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</si>
  <si>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</si>
  <si>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</si>
  <si>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</si>
  <si>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</si>
  <si>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</si>
  <si>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</si>
  <si>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</si>
  <si>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</si>
  <si>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</si>
  <si>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</si>
  <si>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</si>
  <si>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</si>
  <si>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</si>
  <si>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</si>
  <si>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</si>
  <si>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</si>
  <si>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</si>
  <si>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</si>
  <si>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</si>
  <si>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</si>
  <si>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</si>
  <si>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</si>
  <si>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</si>
  <si>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</si>
  <si>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</si>
  <si>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</si>
  <si>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</si>
  <si>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</si>
  <si>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</si>
  <si>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</si>
  <si>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</si>
  <si>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</si>
  <si>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</si>
  <si>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</si>
  <si>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</si>
  <si>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</si>
  <si>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</si>
  <si>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</si>
  <si>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</si>
  <si>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</si>
  <si>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</si>
  <si>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</si>
  <si>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</si>
  <si>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</si>
  <si>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</si>
  <si>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</si>
  <si>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</si>
  <si>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</si>
  <si>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</si>
  <si>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</si>
  <si>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</si>
  <si>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</si>
  <si>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</si>
  <si>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</si>
  <si>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</si>
  <si>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</si>
  <si>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</si>
  <si>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</si>
  <si>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</si>
  <si>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</si>
  <si>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</si>
  <si>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</si>
  <si>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</si>
  <si>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</si>
  <si>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</si>
  <si>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</si>
  <si>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</si>
  <si>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</si>
  <si>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</si>
  <si>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</si>
  <si>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</si>
  <si>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</si>
  <si>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</si>
  <si>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</si>
  <si>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</si>
  <si>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</si>
  <si>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</si>
  <si>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</si>
  <si>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</si>
  <si>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</si>
  <si>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</si>
  <si>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</si>
  <si>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</si>
  <si>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</si>
  <si>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</si>
  <si>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</si>
  <si>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</si>
  <si>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</si>
  <si>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</si>
  <si>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</si>
  <si>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</si>
  <si>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</si>
  <si>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</si>
  <si>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</si>
  <si>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</si>
  <si>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</si>
  <si>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</si>
  <si>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</si>
  <si>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</si>
  <si>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</si>
  <si>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</si>
  <si>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</si>
  <si>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</si>
  <si>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</si>
  <si>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</si>
  <si>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</si>
  <si>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</si>
  <si>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</si>
  <si>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</si>
  <si>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</si>
  <si>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</si>
  <si>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</si>
  <si>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</si>
  <si>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</si>
  <si>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</si>
  <si>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</si>
  <si>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</si>
  <si>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</si>
  <si>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</si>
  <si>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</si>
  <si>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</si>
  <si>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</si>
  <si>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</si>
  <si>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</si>
  <si>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</si>
  <si>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</si>
  <si>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</si>
  <si>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</si>
  <si>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</si>
  <si>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</si>
  <si>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</si>
  <si>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</si>
  <si>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</si>
  <si>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</si>
  <si>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</si>
  <si>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</si>
  <si>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</si>
  <si>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</si>
  <si>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</si>
  <si>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</si>
  <si>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</si>
  <si>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</si>
  <si>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</si>
  <si>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</si>
  <si>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</si>
  <si>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</si>
  <si>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</si>
  <si>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</si>
  <si>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</si>
  <si>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</si>
  <si>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</si>
  <si>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</si>
  <si>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</si>
  <si>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</si>
  <si>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</si>
  <si>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</si>
  <si>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</si>
  <si>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</si>
  <si>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</si>
  <si>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</si>
  <si>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</si>
  <si>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</si>
  <si>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</si>
  <si>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</si>
  <si>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</si>
  <si>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</si>
  <si>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</si>
  <si>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</si>
  <si>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</si>
  <si>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</si>
  <si>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</si>
  <si>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</si>
  <si>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</si>
  <si>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</si>
  <si>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</si>
  <si>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</si>
  <si>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</si>
  <si>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</si>
  <si>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</si>
  <si>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</si>
  <si>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</si>
  <si>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</si>
  <si>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</si>
  <si>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</si>
  <si>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</si>
  <si>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</si>
  <si>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</si>
  <si>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</si>
  <si>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</si>
  <si>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</si>
  <si>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</si>
  <si>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</si>
  <si>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</si>
  <si>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</si>
  <si>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</si>
  <si>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</si>
  <si>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</si>
  <si>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</si>
  <si>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</si>
  <si>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</si>
  <si>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</si>
  <si>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</si>
  <si>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</si>
  <si>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</si>
  <si>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</si>
  <si>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</si>
  <si>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</si>
  <si>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</si>
  <si>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</si>
  <si>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</si>
  <si>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</si>
  <si>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</si>
  <si>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</si>
  <si>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</si>
  <si>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</si>
  <si>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</si>
  <si>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</si>
  <si>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</si>
  <si>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</si>
  <si>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</si>
  <si>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</si>
  <si>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</si>
  <si>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</si>
  <si>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</si>
  <si>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</si>
  <si>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</si>
  <si>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</si>
  <si>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</si>
  <si>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</si>
  <si>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</si>
  <si>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</si>
  <si>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</si>
  <si>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</si>
  <si>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</si>
  <si>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</si>
  <si>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</si>
  <si>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</si>
  <si>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</si>
  <si>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</si>
  <si>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</si>
  <si>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</si>
  <si>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</si>
  <si>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</si>
  <si>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</si>
  <si>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</si>
  <si>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</si>
  <si>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</si>
  <si>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</si>
  <si>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</si>
  <si>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</si>
  <si>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</si>
  <si>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</si>
  <si>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</si>
  <si>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</si>
  <si>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</si>
  <si>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</si>
  <si>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</si>
  <si>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</si>
  <si>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</si>
  <si>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</si>
  <si>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</si>
  <si>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</si>
  <si>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</si>
  <si>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</si>
  <si>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</si>
  <si>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</si>
  <si>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</si>
  <si>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</si>
  <si>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</si>
  <si>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</si>
  <si>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</si>
  <si>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</si>
  <si>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</si>
  <si>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</si>
  <si>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</si>
  <si>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</si>
  <si>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</si>
  <si>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</si>
  <si>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</si>
  <si>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</si>
  <si>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</si>
  <si>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</si>
  <si>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</si>
  <si>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</si>
  <si>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</si>
  <si>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</si>
  <si>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</si>
  <si>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</si>
  <si>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</si>
  <si>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</si>
  <si>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</si>
  <si>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</si>
  <si>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</si>
  <si>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</si>
  <si>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</si>
  <si>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</si>
  <si>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</si>
  <si>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</si>
  <si>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</si>
  <si>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</si>
  <si>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</si>
  <si>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</si>
  <si>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</si>
  <si>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</si>
  <si>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</si>
  <si>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</si>
  <si>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</si>
  <si>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</si>
  <si>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</si>
  <si>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</si>
  <si>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</si>
  <si>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</si>
  <si>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</si>
  <si>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</si>
  <si>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</si>
  <si>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</si>
  <si>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</si>
  <si>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</si>
  <si>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</si>
  <si>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</si>
  <si>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</si>
  <si>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</si>
  <si>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</si>
  <si>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</si>
  <si>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</si>
  <si>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</si>
  <si>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</si>
  <si>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</si>
  <si>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</si>
  <si>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</si>
  <si>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</si>
  <si>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</si>
  <si>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</si>
  <si>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</si>
  <si>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</si>
  <si>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</si>
  <si>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</si>
  <si>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</si>
  <si>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</si>
  <si>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</si>
  <si>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</si>
  <si>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</si>
  <si>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</si>
  <si>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</si>
  <si>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</si>
  <si>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</si>
  <si>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</si>
  <si>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</si>
  <si>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</si>
  <si>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</si>
  <si>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</si>
  <si>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</si>
  <si>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</si>
  <si>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</si>
  <si>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</si>
  <si>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</si>
  <si>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</si>
  <si>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</si>
  <si>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</si>
  <si>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</si>
  <si>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</si>
  <si>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</si>
  <si>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</si>
  <si>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</si>
  <si>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</si>
  <si>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</si>
  <si>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</si>
  <si>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</si>
  <si>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</si>
  <si>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</si>
  <si>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</si>
  <si>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</si>
  <si>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</si>
  <si>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</si>
  <si>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</si>
  <si>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</si>
  <si>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</si>
  <si>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</si>
  <si>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</si>
  <si>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</si>
  <si>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</si>
  <si>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</si>
  <si>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</si>
  <si>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</si>
  <si>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</si>
  <si>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</si>
  <si>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</si>
  <si>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</si>
  <si>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</si>
  <si>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</si>
  <si>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</si>
  <si>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</si>
  <si>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</si>
  <si>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</si>
  <si>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</si>
  <si>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</si>
  <si>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</si>
  <si>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</si>
  <si>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</si>
  <si>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</si>
  <si>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</si>
  <si>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</si>
  <si>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</si>
  <si>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</si>
  <si>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</si>
  <si>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</si>
  <si>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</si>
  <si>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</si>
  <si>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</si>
  <si>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</si>
  <si>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</si>
  <si>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</si>
  <si>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</si>
  <si>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</si>
  <si>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</si>
  <si>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</si>
  <si>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</si>
  <si>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</si>
  <si>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</si>
  <si>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</si>
  <si>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</si>
  <si>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</si>
  <si>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</si>
  <si>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</si>
  <si>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</si>
  <si>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</si>
  <si>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</si>
  <si>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</si>
  <si>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</si>
  <si>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</si>
  <si>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</si>
  <si>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</si>
  <si>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</si>
  <si>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</si>
  <si>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</si>
  <si>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</si>
  <si>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</si>
  <si>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</si>
  <si>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</si>
  <si>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</si>
  <si>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</si>
  <si>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</si>
  <si>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</si>
  <si>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</si>
  <si>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</si>
  <si>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</si>
  <si>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</si>
  <si>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</si>
  <si>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</si>
  <si>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</si>
  <si>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</si>
  <si>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</si>
  <si>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</si>
  <si>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</si>
  <si>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</si>
  <si>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</si>
  <si>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</si>
  <si>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</si>
  <si>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</si>
  <si>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</si>
  <si>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</si>
  <si>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</si>
  <si>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</si>
  <si>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</si>
  <si>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</si>
  <si>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</si>
  <si>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</si>
  <si>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</si>
  <si>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</si>
  <si>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</si>
  <si>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</si>
  <si>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</si>
  <si>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</si>
  <si>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</si>
  <si>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</si>
  <si>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</si>
  <si>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</si>
  <si>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</si>
  <si>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</si>
  <si>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</si>
  <si>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</si>
  <si>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</si>
  <si>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</si>
  <si>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</si>
  <si>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</si>
  <si>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</si>
  <si>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</si>
  <si>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</si>
  <si>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</si>
  <si>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</si>
  <si>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</si>
  <si>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</si>
  <si>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</si>
  <si>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</si>
  <si>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</si>
  <si>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</si>
  <si>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</si>
  <si>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</si>
  <si>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</si>
  <si>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</si>
  <si>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</si>
  <si>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</si>
  <si>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</si>
  <si>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</si>
  <si>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</si>
  <si>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</si>
  <si>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</si>
  <si>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</si>
  <si>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</si>
  <si>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</si>
  <si>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</si>
  <si>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</si>
  <si>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</si>
  <si>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</si>
  <si>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</si>
  <si>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</si>
  <si>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</si>
  <si>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</si>
  <si>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</si>
  <si>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</si>
  <si>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</si>
  <si>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</si>
  <si>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</si>
  <si>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</si>
  <si>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</si>
  <si>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</si>
  <si>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</si>
  <si>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</si>
  <si>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</si>
  <si>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</si>
  <si>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</si>
  <si>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</si>
  <si>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</si>
  <si>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</si>
  <si>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</si>
  <si>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</si>
  <si>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</si>
  <si>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</si>
  <si>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</si>
  <si>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</si>
  <si>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</si>
  <si>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</si>
  <si>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</si>
  <si>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</si>
  <si>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</si>
  <si>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</si>
  <si>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</si>
  <si>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</si>
  <si>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</si>
  <si>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</si>
  <si>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</si>
  <si>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</si>
  <si>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</si>
  <si>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</si>
  <si>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</si>
  <si>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</si>
  <si>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</si>
  <si>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</si>
  <si>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</si>
  <si>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</si>
  <si>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</si>
  <si>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</si>
  <si>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</si>
  <si>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</si>
  <si>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</si>
  <si>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</si>
  <si>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</si>
  <si>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</si>
  <si>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</si>
  <si>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</si>
  <si>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</si>
  <si>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</si>
  <si>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</si>
  <si>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</si>
  <si>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</si>
  <si>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</si>
  <si>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</si>
  <si>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</si>
  <si>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</si>
  <si>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</si>
  <si>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</si>
  <si>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</si>
  <si>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</si>
  <si>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</si>
  <si>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</si>
  <si>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</si>
  <si>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</si>
  <si>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</si>
  <si>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</si>
  <si>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</si>
  <si>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</si>
  <si>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</si>
  <si>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</si>
  <si>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</si>
  <si>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</si>
  <si>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</si>
  <si>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</si>
  <si>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</si>
  <si>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</si>
  <si>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</si>
  <si>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</si>
  <si>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</si>
  <si>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</si>
  <si>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</si>
  <si>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</si>
  <si>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</si>
  <si>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</si>
  <si>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</si>
  <si>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</si>
  <si>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</si>
  <si>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</si>
  <si>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</si>
  <si>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</si>
  <si>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</si>
  <si>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</si>
  <si>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</si>
  <si>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</si>
  <si>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</si>
  <si>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</si>
  <si>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</si>
  <si>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</si>
  <si>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</si>
  <si>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</si>
  <si>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</si>
  <si>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</si>
  <si>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</si>
  <si>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</si>
  <si>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</si>
  <si>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</si>
  <si>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</si>
  <si>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</si>
  <si>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</si>
  <si>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</si>
  <si>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</si>
  <si>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</si>
  <si>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</si>
  <si>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</si>
  <si>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</si>
  <si>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</si>
  <si>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</si>
  <si>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</si>
  <si>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</si>
  <si>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</si>
  <si>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</si>
  <si>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</si>
  <si>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</si>
  <si>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</si>
  <si>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</si>
  <si>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</si>
  <si>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</si>
  <si>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</si>
  <si>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</si>
  <si>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</si>
  <si>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</si>
  <si>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</si>
  <si>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</si>
  <si>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</si>
  <si>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</si>
  <si>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</si>
  <si>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</si>
  <si>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</si>
  <si>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</si>
  <si>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</si>
  <si>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</si>
  <si>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</si>
  <si>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</si>
  <si>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</si>
  <si>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</si>
  <si>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</si>
  <si>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</si>
  <si>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</si>
  <si>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</si>
  <si>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</si>
  <si>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</si>
  <si>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</si>
  <si>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</si>
  <si>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</si>
  <si>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</si>
  <si>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</si>
  <si>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</si>
  <si>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</si>
  <si>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</si>
  <si>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</si>
  <si>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</si>
  <si>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</si>
  <si>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</si>
  <si>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</si>
  <si>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</si>
  <si>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</si>
  <si>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</si>
  <si>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</si>
  <si>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</si>
  <si>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</si>
  <si>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</si>
  <si>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</si>
  <si>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</si>
  <si>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</si>
  <si>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</si>
  <si>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</si>
  <si>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</si>
  <si>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</si>
  <si>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</si>
  <si>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</si>
  <si>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</si>
  <si>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</si>
  <si>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</si>
  <si>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</si>
  <si>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</si>
  <si>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</si>
  <si>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</si>
  <si>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</si>
  <si>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</si>
  <si>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</si>
  <si>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</si>
  <si>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</si>
  <si>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</si>
  <si>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</si>
  <si>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</si>
  <si>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</si>
  <si>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</si>
  <si>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</si>
  <si>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</si>
  <si>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</si>
  <si>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</si>
  <si>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</si>
  <si>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</si>
  <si>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</si>
  <si>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</si>
  <si>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</si>
  <si>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</si>
  <si>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</si>
  <si>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</si>
  <si>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</si>
  <si>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</si>
  <si>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</si>
  <si>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</si>
  <si>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</si>
  <si>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</si>
  <si>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</si>
  <si>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</si>
  <si>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</si>
  <si>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</si>
  <si>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</si>
  <si>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</si>
  <si>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</si>
  <si>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</si>
  <si>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</si>
  <si>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</si>
  <si>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</si>
  <si>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</si>
  <si>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</si>
  <si>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</si>
  <si>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</si>
  <si>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</si>
  <si>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</si>
  <si>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</si>
  <si>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</si>
  <si>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</si>
  <si>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</si>
  <si>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</si>
  <si>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</si>
  <si>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</si>
  <si>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</si>
  <si>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</si>
  <si>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</si>
  <si>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</si>
  <si>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</si>
  <si>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</si>
  <si>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</si>
  <si>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</si>
  <si>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</si>
  <si>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</si>
  <si>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</si>
  <si>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</si>
  <si>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</si>
  <si>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</si>
  <si>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</si>
  <si>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</si>
  <si>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</si>
  <si>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</si>
  <si>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</si>
  <si>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</si>
  <si>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</si>
  <si>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</si>
  <si>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</si>
  <si>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</si>
  <si>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</si>
  <si>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</si>
  <si>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</si>
  <si>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</si>
  <si>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</si>
  <si>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</si>
  <si>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</si>
  <si>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</si>
  <si>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</si>
  <si>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</si>
  <si>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</si>
  <si>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</si>
  <si>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</si>
  <si>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</si>
  <si>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</si>
  <si>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</si>
  <si>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</si>
  <si>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</si>
  <si>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</si>
  <si>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</si>
  <si>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</si>
  <si>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</si>
  <si>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</si>
  <si>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</si>
  <si>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</si>
  <si>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</si>
  <si>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</si>
  <si>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</si>
  <si>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</si>
  <si>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</si>
  <si>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</si>
  <si>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</si>
  <si>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</si>
  <si>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</si>
  <si>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</si>
  <si>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</si>
  <si>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</si>
  <si>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</si>
  <si>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</si>
  <si>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</si>
  <si>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</si>
  <si>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</si>
  <si>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</si>
  <si>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</si>
  <si>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</si>
  <si>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</si>
  <si>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</si>
  <si>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</si>
  <si>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</si>
  <si>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</si>
  <si>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</si>
  <si>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</si>
  <si>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</si>
  <si>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</si>
  <si>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</si>
  <si>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</si>
  <si>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</si>
  <si>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</si>
  <si>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</si>
  <si>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</si>
  <si>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</si>
  <si>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</si>
  <si>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</si>
  <si>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</si>
  <si>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</si>
  <si>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</si>
  <si>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</si>
  <si>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</si>
  <si>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</si>
  <si>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</si>
  <si>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</si>
  <si>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</si>
  <si>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</si>
  <si>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</si>
  <si>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</si>
  <si>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</si>
  <si>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</si>
  <si>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</si>
  <si>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</si>
  <si>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</si>
  <si>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</si>
  <si>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</si>
  <si>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</si>
  <si>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</si>
  <si>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</si>
  <si>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</si>
  <si>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</si>
  <si>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</si>
  <si>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</si>
  <si>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</si>
  <si>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</si>
  <si>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</si>
  <si>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</si>
  <si>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</si>
  <si>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</si>
  <si>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</si>
  <si>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</si>
  <si>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</si>
  <si>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</si>
  <si>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</si>
  <si>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</si>
  <si>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</si>
  <si>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</si>
  <si>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</si>
  <si>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</si>
  <si>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</si>
  <si>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</si>
  <si>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</si>
  <si>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</si>
  <si>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</si>
  <si>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</si>
  <si>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</si>
  <si>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</si>
  <si>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</si>
  <si>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</si>
  <si>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</si>
  <si>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</si>
  <si>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</si>
  <si>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</si>
  <si>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</si>
  <si>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</si>
  <si>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</si>
  <si>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</si>
  <si>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</si>
  <si>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</si>
  <si>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</si>
  <si>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</si>
  <si>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</si>
  <si>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</si>
  <si>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</si>
  <si>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</si>
  <si>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</si>
  <si>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</si>
  <si>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</si>
  <si>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</si>
  <si>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</si>
  <si>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</si>
  <si>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</si>
  <si>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</si>
  <si>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</si>
  <si>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</si>
  <si>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</si>
  <si>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</si>
  <si>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</si>
  <si>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</si>
  <si>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</si>
  <si>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</si>
  <si>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</si>
  <si>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</si>
  <si>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</si>
  <si>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</si>
  <si>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</si>
  <si>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</si>
  <si>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</si>
  <si>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</si>
  <si>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</si>
  <si>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</si>
  <si>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</si>
  <si>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</si>
  <si>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</si>
  <si>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</si>
  <si>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</si>
  <si>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</si>
  <si>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</si>
  <si>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</si>
  <si>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</si>
  <si>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</si>
  <si>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</si>
  <si>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</si>
  <si>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</si>
  <si>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</si>
  <si>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</si>
  <si>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</si>
  <si>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</si>
  <si>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</si>
  <si>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</si>
  <si>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</si>
  <si>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</si>
  <si>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</si>
  <si>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</si>
  <si>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</si>
  <si>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</si>
  <si>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</si>
  <si>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</si>
  <si>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</si>
  <si>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</si>
  <si>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</si>
  <si>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</si>
  <si>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</si>
  <si>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</si>
  <si>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</si>
  <si>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</si>
  <si>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</si>
  <si>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</si>
  <si>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</si>
  <si>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</si>
  <si>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</si>
  <si>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</si>
  <si>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</si>
  <si>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</si>
  <si>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</si>
  <si>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</si>
  <si>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</si>
  <si>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</si>
  <si>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</si>
  <si>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</si>
  <si>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</si>
  <si>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</si>
  <si>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</si>
  <si>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</si>
  <si>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</si>
  <si>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</si>
  <si>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</si>
  <si>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</si>
  <si>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</si>
  <si>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</si>
  <si>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</si>
  <si>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</si>
  <si>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</si>
  <si>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</si>
  <si>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</si>
  <si>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</si>
  <si>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</si>
  <si>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</si>
  <si>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</si>
  <si>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</si>
  <si>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</si>
  <si>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</si>
  <si>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</si>
  <si>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</si>
  <si>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</si>
  <si>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</si>
  <si>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</si>
  <si>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</si>
  <si>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</si>
  <si>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</si>
  <si>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</si>
  <si>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</si>
  <si>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</si>
  <si>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</si>
  <si>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</si>
  <si>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</si>
  <si>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</si>
  <si>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</si>
  <si>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</si>
  <si>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</si>
  <si>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</si>
  <si>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</si>
  <si>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</si>
  <si>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</si>
  <si>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</si>
  <si>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</si>
  <si>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</si>
  <si>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</si>
  <si>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</si>
  <si>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</si>
  <si>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</si>
  <si>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</si>
  <si>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</si>
  <si>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</si>
  <si>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</si>
  <si>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</si>
  <si>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</si>
  <si>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</si>
  <si>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</si>
  <si>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</si>
  <si>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</si>
  <si>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</si>
  <si>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</si>
  <si>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</si>
  <si>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</si>
  <si>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</si>
  <si>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</si>
  <si>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</si>
  <si>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</si>
  <si>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</si>
  <si>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</si>
  <si>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</si>
  <si>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</si>
  <si>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</si>
  <si>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</si>
  <si>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</si>
  <si>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</si>
  <si>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</si>
  <si>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</si>
  <si>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</si>
  <si>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</si>
  <si>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</si>
  <si>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</si>
  <si>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</si>
  <si>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</si>
  <si>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</si>
  <si>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</si>
  <si>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</si>
  <si>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</si>
  <si>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</si>
  <si>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</si>
  <si>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</si>
  <si>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</si>
  <si>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</si>
  <si>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</si>
  <si>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</si>
  <si>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</si>
  <si>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</si>
  <si>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</si>
  <si>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</si>
  <si>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</si>
  <si>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</si>
  <si>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</si>
  <si>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</si>
  <si>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</si>
  <si>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</si>
  <si>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</si>
  <si>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</si>
  <si>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</si>
  <si>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</si>
  <si>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</si>
  <si>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</si>
  <si>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</si>
  <si>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</si>
  <si>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</si>
  <si>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</si>
  <si>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</si>
  <si>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</si>
  <si>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</si>
  <si>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</si>
  <si>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</si>
  <si>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</si>
  <si>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</si>
  <si>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</si>
  <si>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</si>
  <si>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</si>
  <si>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</si>
  <si>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</si>
  <si>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</si>
  <si>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</si>
  <si>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</si>
  <si>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</si>
  <si>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</si>
  <si>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</si>
  <si>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</si>
  <si>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</si>
  <si>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</si>
  <si>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</si>
  <si>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</si>
  <si>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</si>
  <si>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</si>
  <si>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</si>
  <si>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</si>
  <si>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</si>
  <si>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</si>
  <si>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</si>
  <si>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</si>
  <si>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</si>
  <si>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</si>
  <si>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</si>
  <si>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</si>
  <si>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</si>
  <si>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</si>
  <si>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</si>
  <si>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</si>
  <si>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</si>
  <si>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</si>
  <si>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</si>
  <si>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</si>
  <si>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</si>
  <si>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</si>
  <si>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</si>
  <si>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</si>
  <si>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</si>
  <si>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</si>
  <si>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</si>
  <si>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</si>
  <si>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</si>
  <si>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</si>
  <si>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</si>
  <si>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</si>
  <si>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</si>
  <si>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</si>
  <si>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</si>
  <si>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</si>
  <si>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</si>
  <si>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</si>
  <si>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</si>
  <si>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</si>
  <si>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</si>
  <si>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</si>
  <si>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</si>
  <si>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</si>
  <si>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</si>
  <si>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</si>
  <si>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</si>
  <si>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</si>
  <si>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</si>
  <si>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</si>
  <si>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</si>
  <si>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</si>
  <si>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</si>
  <si>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</si>
  <si>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</si>
  <si>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</si>
  <si>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</si>
  <si>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</si>
  <si>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</si>
  <si>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</si>
  <si>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</si>
  <si>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</si>
  <si>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</si>
  <si>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</si>
  <si>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</si>
  <si>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</si>
  <si>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</si>
  <si>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</si>
  <si>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</si>
  <si>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</si>
  <si>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</si>
  <si>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</si>
  <si>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</si>
  <si>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</si>
  <si>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</si>
  <si>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</si>
  <si>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</si>
  <si>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</si>
  <si>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</si>
  <si>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</si>
  <si>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</si>
  <si>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</si>
  <si>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</si>
  <si>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</si>
  <si>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</si>
  <si>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</si>
  <si>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</si>
  <si>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</si>
  <si>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</si>
  <si>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</si>
  <si>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</si>
  <si>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</si>
  <si>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</si>
  <si>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</si>
  <si>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</si>
  <si>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</si>
  <si>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</si>
  <si>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</si>
  <si>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</si>
  <si>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</si>
  <si>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</si>
  <si>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</si>
  <si>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</si>
  <si>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</si>
  <si>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</si>
  <si>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</si>
  <si>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</si>
  <si>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</si>
  <si>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</si>
  <si>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</si>
  <si>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</si>
  <si>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</si>
  <si>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</si>
  <si>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</si>
  <si>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</si>
  <si>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</si>
  <si>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</si>
  <si>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</si>
  <si>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</si>
  <si>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</si>
  <si>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</si>
  <si>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</si>
  <si>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</si>
  <si>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</si>
  <si>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</si>
  <si>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</si>
  <si>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</si>
  <si>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</si>
  <si>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</si>
  <si>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</si>
  <si>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</si>
  <si>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</si>
  <si>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</si>
  <si>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</si>
  <si>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</si>
  <si>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</si>
  <si>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</si>
  <si>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</si>
  <si>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</si>
  <si>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</si>
  <si>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</si>
  <si>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</si>
  <si>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</si>
  <si>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</si>
  <si>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</si>
  <si>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</si>
  <si>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</si>
  <si>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</si>
  <si>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</si>
  <si>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</si>
  <si>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</si>
  <si>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</si>
  <si>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</si>
  <si>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</si>
  <si>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</si>
  <si>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</si>
  <si>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</si>
  <si>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</si>
  <si>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</si>
  <si>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</si>
  <si>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</si>
  <si>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</si>
  <si>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</si>
  <si>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</si>
  <si>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</si>
  <si>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</si>
  <si>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</si>
  <si>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</si>
  <si>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</si>
  <si>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</si>
  <si>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</si>
  <si>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</si>
  <si>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</si>
  <si>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</si>
  <si>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</si>
  <si>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</si>
  <si>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</si>
  <si>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</si>
  <si>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</si>
  <si>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</si>
  <si>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</si>
  <si>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</si>
  <si>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</si>
  <si>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</si>
  <si>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</si>
  <si>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</si>
  <si>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</si>
  <si>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</si>
  <si>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</si>
  <si>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</si>
  <si>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</si>
  <si>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</si>
  <si>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</si>
  <si>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</si>
  <si>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</si>
  <si>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</si>
  <si>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</si>
  <si>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</si>
  <si>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</si>
  <si>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</si>
  <si>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</si>
  <si>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</si>
  <si>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</si>
  <si>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</si>
  <si>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</si>
  <si>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</si>
  <si>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</si>
  <si>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</si>
  <si>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</si>
  <si>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</si>
  <si>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</si>
  <si>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</si>
  <si>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</si>
  <si>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</si>
  <si>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</si>
  <si>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</si>
  <si>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</si>
  <si>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</si>
  <si>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</si>
  <si>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</si>
  <si>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</si>
  <si>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</si>
  <si>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</si>
  <si>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</si>
  <si>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</si>
  <si>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</si>
  <si>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</si>
  <si>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</si>
  <si>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</si>
  <si>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</si>
  <si>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</si>
  <si>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</si>
  <si>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</si>
  <si>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</si>
  <si>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</si>
  <si>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</si>
  <si>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</si>
  <si>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</si>
  <si>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</si>
  <si>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</si>
  <si>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</si>
  <si>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</si>
  <si>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</si>
  <si>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</si>
  <si>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</si>
  <si>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</si>
  <si>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</si>
  <si>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</si>
  <si>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</si>
  <si>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</si>
  <si>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</si>
  <si>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</si>
  <si>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</si>
  <si>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</si>
  <si>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</si>
  <si>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</si>
  <si>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</si>
  <si>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</si>
  <si>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</si>
  <si>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</si>
  <si>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</si>
  <si>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</si>
  <si>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</si>
  <si>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</si>
  <si>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</si>
  <si>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</si>
  <si>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</si>
  <si>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</si>
  <si>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</si>
  <si>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</si>
  <si>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</si>
  <si>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</si>
  <si>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</si>
  <si>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</si>
  <si>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</si>
  <si>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</si>
  <si>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</si>
  <si>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</si>
  <si>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</si>
  <si>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</si>
  <si>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</si>
  <si>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</si>
  <si>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</si>
  <si>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</si>
  <si>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</si>
  <si>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</si>
  <si>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</si>
  <si>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</si>
  <si>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</si>
  <si>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</si>
  <si>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</si>
  <si>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</si>
  <si>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</si>
  <si>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</si>
  <si>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</si>
  <si>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</si>
  <si>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</si>
  <si>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</si>
  <si>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</si>
  <si>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</si>
  <si>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</si>
  <si>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</si>
  <si>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</si>
  <si>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</si>
  <si>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</si>
  <si>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</si>
  <si>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</si>
  <si>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</si>
  <si>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</si>
  <si>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</si>
  <si>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</si>
  <si>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</si>
  <si>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</si>
  <si>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</si>
  <si>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</si>
  <si>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</si>
  <si>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</si>
  <si>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</si>
  <si>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</si>
  <si>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</si>
  <si>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</si>
  <si>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</si>
  <si>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</si>
  <si>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</si>
  <si>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</si>
  <si>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</si>
  <si>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</si>
  <si>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</si>
  <si>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</si>
  <si>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</si>
  <si>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</si>
  <si>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</si>
  <si>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</si>
  <si>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</si>
  <si>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</si>
  <si>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</si>
  <si>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</si>
  <si>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</si>
  <si>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</si>
  <si>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</si>
  <si>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</si>
  <si>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</si>
  <si>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</si>
  <si>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</si>
  <si>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</si>
  <si>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</si>
  <si>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</si>
  <si>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</si>
  <si>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</si>
  <si>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</si>
  <si>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</si>
  <si>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</si>
  <si>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</si>
  <si>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</si>
  <si>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</si>
  <si>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</si>
  <si>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</si>
  <si>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</si>
  <si>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</si>
  <si>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</si>
  <si>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</si>
  <si>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</si>
  <si>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</si>
  <si>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</si>
  <si>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</si>
  <si>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</si>
  <si>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</si>
  <si>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</si>
  <si>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</si>
  <si>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</si>
  <si>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</si>
  <si>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</si>
  <si>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</si>
  <si>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</si>
  <si>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</si>
  <si>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</si>
  <si>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</si>
  <si>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</si>
  <si>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</si>
  <si>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</si>
  <si>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</si>
  <si>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</si>
  <si>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</si>
  <si>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</si>
  <si>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</si>
  <si>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</si>
  <si>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</si>
  <si>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</si>
  <si>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</si>
  <si>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</si>
  <si>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</si>
  <si>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</si>
  <si>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</si>
  <si>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</si>
  <si>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</si>
  <si>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</si>
  <si>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</si>
  <si>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</si>
  <si>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</si>
  <si>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</si>
  <si>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</si>
  <si>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</si>
  <si>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</si>
  <si>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</si>
  <si>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</si>
  <si>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</si>
  <si>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</si>
  <si>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</si>
  <si>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</si>
  <si>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</si>
  <si>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</si>
  <si>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</si>
  <si>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</si>
  <si>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</si>
  <si>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</si>
  <si>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</si>
  <si>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</si>
  <si>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</si>
  <si>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</si>
  <si>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</si>
  <si>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</si>
  <si>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</si>
  <si>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</si>
  <si>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</si>
  <si>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</si>
  <si>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</si>
  <si>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</si>
  <si>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</si>
  <si>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</si>
  <si>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</si>
  <si>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</si>
  <si>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</si>
  <si>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</si>
  <si>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</si>
  <si>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</si>
  <si>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</si>
  <si>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</si>
  <si>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</si>
  <si>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</si>
  <si>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</si>
  <si>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</si>
  <si>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</si>
  <si>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</si>
  <si>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</si>
  <si>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</si>
  <si>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</si>
  <si>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</si>
  <si>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</si>
  <si>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</si>
  <si>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</si>
  <si>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</si>
  <si>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</si>
  <si>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</si>
  <si>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</si>
  <si>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</si>
  <si>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</si>
  <si>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</si>
  <si>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</si>
  <si>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</si>
  <si>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</si>
  <si>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</si>
  <si>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</si>
  <si>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</si>
  <si>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</si>
  <si>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</si>
  <si>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</si>
  <si>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</si>
  <si>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</si>
  <si>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</si>
  <si>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</si>
  <si>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</si>
  <si>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</si>
  <si>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</si>
  <si>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</si>
  <si>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</si>
  <si>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</si>
  <si>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</si>
  <si>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</si>
  <si>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</si>
  <si>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</si>
  <si>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</si>
  <si>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</si>
  <si>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</si>
  <si>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</si>
  <si>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</si>
  <si>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</si>
  <si>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</si>
  <si>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</si>
  <si>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</si>
  <si>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</si>
  <si>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</si>
  <si>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</si>
  <si>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</si>
  <si>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</si>
  <si>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</si>
  <si>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</si>
  <si>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</si>
  <si>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</si>
  <si>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</si>
  <si>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</si>
  <si>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</si>
  <si>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</si>
  <si>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</si>
  <si>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</si>
  <si>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</si>
  <si>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</si>
  <si>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</si>
  <si>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</si>
  <si>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</si>
  <si>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</si>
  <si>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</si>
  <si>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</si>
  <si>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</si>
  <si>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</si>
  <si>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</si>
  <si>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</si>
  <si>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</si>
  <si>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</si>
  <si>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</si>
  <si>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</si>
  <si>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</si>
  <si>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</si>
  <si>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</si>
  <si>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</si>
  <si>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</si>
  <si>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</si>
  <si>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</si>
  <si>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</si>
  <si>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</si>
  <si>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</si>
  <si>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</si>
  <si>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</si>
  <si>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</si>
  <si>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</si>
  <si>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</si>
  <si>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</si>
  <si>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</si>
  <si>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</si>
  <si>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</si>
  <si>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</si>
  <si>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</si>
  <si>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</si>
  <si>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</si>
  <si>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</si>
  <si>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</si>
  <si>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</si>
  <si>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</si>
  <si>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</si>
  <si>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</si>
  <si>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</si>
  <si>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</si>
  <si>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</si>
  <si>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</si>
  <si>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</si>
  <si>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</si>
  <si>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</si>
  <si>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</si>
  <si>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</si>
  <si>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</si>
  <si>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</si>
  <si>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</si>
  <si>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</si>
  <si>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</si>
  <si>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</si>
  <si>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</si>
  <si>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</si>
  <si>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</si>
  <si>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</si>
  <si>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</si>
  <si>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</si>
  <si>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</si>
  <si>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</si>
  <si>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</si>
  <si>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</si>
  <si>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</si>
  <si>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</si>
  <si>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</si>
  <si>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</si>
  <si>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</si>
  <si>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</si>
  <si>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</si>
  <si>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</si>
  <si>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</si>
  <si>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</si>
  <si>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</si>
  <si>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</si>
  <si>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</si>
  <si>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</si>
  <si>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</si>
  <si>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</si>
  <si>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</si>
  <si>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</si>
  <si>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</si>
  <si>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</si>
  <si>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</si>
  <si>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</si>
  <si>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</si>
  <si>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</si>
  <si>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</si>
  <si>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</si>
  <si>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</si>
  <si>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</si>
  <si>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</si>
  <si>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</si>
  <si>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</si>
  <si>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</si>
  <si>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</si>
  <si>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</si>
  <si>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</si>
  <si>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</si>
  <si>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</si>
  <si>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</si>
  <si>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</si>
  <si>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</si>
  <si>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</si>
  <si>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</si>
  <si>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</si>
  <si>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</si>
  <si>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</si>
  <si>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</si>
  <si>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</si>
  <si>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</si>
  <si>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</si>
  <si>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</si>
  <si>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</si>
  <si>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</si>
  <si>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</si>
  <si>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</si>
  <si>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</si>
  <si>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</si>
  <si>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</si>
  <si>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</si>
  <si>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</si>
  <si>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</si>
  <si>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</si>
  <si>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</si>
  <si>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</si>
  <si>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</si>
  <si>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</si>
  <si>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</si>
  <si>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</si>
  <si>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</si>
  <si>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</si>
  <si>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</si>
  <si>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</si>
  <si>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</si>
  <si>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</si>
  <si>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</si>
  <si>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</si>
  <si>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</si>
  <si>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</si>
  <si>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</si>
  <si>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</si>
  <si>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</si>
  <si>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</si>
  <si>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</si>
  <si>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</si>
  <si>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</si>
  <si>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</si>
  <si>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</si>
  <si>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</si>
  <si>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</si>
  <si>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</si>
  <si>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</si>
  <si>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</si>
  <si>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</si>
  <si>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</si>
  <si>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</si>
  <si>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</si>
  <si>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</si>
  <si>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</si>
  <si>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</si>
  <si>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</si>
  <si>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</si>
  <si>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</si>
  <si>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</si>
  <si>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</si>
  <si>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</si>
  <si>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</si>
  <si>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</si>
  <si>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</si>
  <si>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</si>
  <si>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</si>
  <si>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</si>
  <si>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</si>
  <si>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</si>
  <si>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</si>
  <si>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</si>
  <si>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</si>
  <si>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</si>
  <si>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</si>
  <si>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</si>
  <si>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</si>
  <si>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</si>
  <si>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</si>
  <si>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</si>
  <si>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</si>
  <si>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</si>
  <si>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</si>
  <si>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</si>
  <si>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</si>
  <si>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</si>
  <si>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</si>
  <si>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</si>
  <si>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</si>
  <si>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</si>
  <si>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</si>
  <si>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</si>
  <si>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</si>
  <si>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</si>
  <si>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</si>
  <si>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</si>
  <si>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</si>
  <si>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</si>
  <si>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</si>
  <si>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</si>
  <si>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</si>
  <si>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</si>
  <si>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</si>
  <si>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</si>
  <si>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</si>
  <si>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</si>
  <si>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</si>
  <si>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</si>
  <si>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</si>
  <si>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</si>
  <si>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</si>
  <si>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</si>
  <si>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</si>
  <si>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</si>
  <si>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</si>
  <si>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</si>
  <si>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</si>
  <si>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</si>
  <si>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</si>
  <si>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</si>
  <si>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</si>
  <si>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</si>
  <si>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</si>
  <si>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</si>
  <si>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</si>
  <si>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</si>
  <si>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</si>
  <si>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</si>
  <si>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</si>
  <si>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</si>
  <si>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</si>
  <si>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</si>
  <si>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</si>
  <si>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</si>
  <si>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</si>
  <si>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</si>
  <si>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</si>
  <si>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</si>
  <si>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</si>
  <si>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</si>
  <si>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</si>
  <si>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</si>
  <si>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</si>
  <si>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</si>
  <si>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</si>
  <si>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</si>
  <si>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</si>
  <si>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</si>
  <si>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</si>
  <si>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</si>
  <si>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</si>
  <si>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</si>
  <si>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</si>
  <si>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</si>
  <si>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</si>
  <si>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</si>
  <si>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</si>
  <si>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</si>
  <si>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</si>
  <si>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</si>
  <si>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</si>
  <si>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</si>
  <si>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</si>
  <si>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</si>
  <si>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</si>
  <si>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</si>
  <si>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</si>
  <si>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</si>
  <si>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</si>
  <si>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</si>
  <si>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</si>
  <si>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</si>
  <si>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</si>
  <si>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</si>
  <si>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</si>
  <si>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</si>
  <si>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</si>
  <si>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</si>
  <si>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</si>
  <si>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</si>
  <si>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</si>
  <si>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</si>
  <si>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</si>
  <si>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</si>
  <si>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</si>
  <si>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</si>
  <si>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</si>
  <si>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</si>
  <si>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</si>
  <si>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</si>
  <si>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</si>
  <si>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</si>
  <si>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</si>
  <si>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</si>
  <si>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</si>
  <si>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</si>
  <si>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</si>
  <si>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</si>
  <si>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</si>
  <si>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</si>
  <si>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</si>
  <si>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</si>
  <si>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</si>
  <si>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</si>
  <si>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</si>
  <si>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</si>
  <si>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</si>
  <si>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</si>
  <si>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</si>
  <si>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</si>
  <si>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</si>
  <si>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</si>
  <si>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</si>
  <si>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</si>
  <si>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</si>
  <si>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</si>
  <si>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</si>
  <si>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</si>
  <si>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</si>
  <si>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</si>
  <si>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</si>
  <si>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</si>
  <si>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</si>
  <si>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</si>
  <si>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</si>
  <si>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</si>
  <si>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</si>
  <si>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</si>
  <si>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</si>
  <si>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</si>
  <si>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</si>
  <si>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</si>
  <si>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</si>
  <si>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</si>
  <si>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</si>
  <si>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</si>
  <si>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</si>
  <si>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</si>
  <si>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</si>
  <si>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</si>
  <si>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</si>
  <si>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</si>
  <si>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</si>
  <si>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</si>
  <si>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</si>
  <si>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</si>
  <si>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</si>
  <si>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</si>
  <si>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</si>
  <si>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</si>
  <si>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</si>
  <si>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</si>
  <si>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</si>
  <si>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</si>
  <si>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</si>
  <si>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</si>
  <si>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</si>
  <si>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</si>
  <si>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</si>
  <si>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</si>
  <si>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</si>
  <si>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</si>
  <si>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</si>
  <si>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</si>
  <si>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</si>
  <si>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</si>
  <si>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</si>
  <si>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</si>
  <si>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</si>
  <si>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</si>
  <si>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</si>
  <si>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</si>
  <si>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</si>
  <si>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</si>
  <si>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</si>
  <si>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</si>
  <si>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</si>
  <si>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</si>
  <si>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</si>
  <si>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</si>
  <si>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</si>
  <si>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</si>
  <si>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</si>
  <si>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</si>
  <si>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</si>
  <si>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</si>
  <si>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</si>
  <si>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</si>
  <si>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</si>
  <si>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</si>
  <si>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</si>
  <si>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</si>
  <si>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</si>
  <si>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</si>
  <si>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</si>
  <si>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</si>
  <si>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</si>
  <si>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</si>
  <si>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</si>
  <si>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</si>
  <si>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</si>
  <si>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</si>
  <si>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</si>
  <si>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</si>
  <si>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</si>
  <si>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</si>
  <si>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</si>
  <si>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</si>
  <si>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</si>
  <si>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</si>
  <si>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</si>
  <si>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</si>
  <si>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</si>
  <si>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</si>
  <si>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</si>
  <si>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</si>
  <si>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</si>
  <si>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</si>
  <si>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</si>
  <si>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</si>
  <si>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</si>
  <si>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</si>
  <si>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</si>
  <si>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</si>
  <si>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</si>
  <si>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</si>
  <si>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</si>
  <si>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</si>
  <si>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</si>
  <si>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</si>
  <si>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</si>
  <si>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</si>
  <si>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</si>
  <si>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</si>
  <si>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</si>
  <si>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</si>
  <si>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</si>
  <si>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</si>
  <si>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</si>
  <si>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</si>
  <si>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</si>
  <si>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</si>
  <si>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</si>
  <si>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</si>
  <si>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</si>
  <si>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</si>
  <si>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</si>
  <si>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</si>
  <si>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</si>
  <si>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</si>
  <si>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</si>
  <si>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</si>
  <si>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</si>
  <si>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</si>
  <si>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</si>
  <si>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</si>
  <si>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</si>
  <si>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</si>
  <si>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</si>
  <si>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</si>
  <si>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</si>
  <si>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</si>
  <si>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</si>
  <si>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</si>
  <si>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</si>
  <si>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</si>
  <si>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</si>
  <si>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</si>
  <si>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</si>
  <si>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</si>
  <si>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</si>
  <si>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</si>
  <si>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</si>
  <si>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</si>
  <si>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</si>
  <si>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</si>
  <si>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</si>
  <si>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</si>
  <si>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</si>
  <si>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</si>
  <si>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</si>
  <si>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</si>
  <si>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</si>
  <si>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</si>
  <si>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</si>
  <si>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</si>
  <si>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</si>
  <si>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</si>
  <si>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</si>
  <si>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</si>
  <si>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</si>
  <si>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</si>
  <si>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</si>
  <si>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</si>
  <si>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</si>
  <si>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</si>
  <si>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</si>
  <si>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</si>
  <si>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</si>
  <si>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</si>
  <si>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</si>
  <si>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</si>
  <si>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</si>
  <si>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</si>
  <si>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</si>
  <si>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</si>
  <si>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</si>
  <si>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</si>
  <si>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</si>
  <si>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</si>
  <si>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</si>
  <si>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</si>
  <si>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</si>
  <si>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</si>
  <si>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</si>
  <si>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</si>
  <si>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</si>
  <si>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</si>
  <si>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</si>
  <si>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</si>
  <si>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</si>
  <si>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</si>
  <si>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</si>
  <si>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</si>
  <si>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</si>
  <si>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</si>
  <si>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</si>
  <si>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</si>
  <si>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</si>
  <si>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</si>
  <si>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</si>
  <si>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</si>
  <si>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</si>
  <si>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</si>
  <si>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</si>
  <si>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</si>
  <si>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</si>
  <si>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</si>
  <si>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</si>
  <si>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</si>
  <si>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</si>
  <si>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</si>
  <si>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</si>
  <si>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</si>
  <si>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</si>
  <si>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</si>
  <si>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</si>
  <si>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</si>
  <si>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</si>
  <si>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</si>
  <si>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</si>
  <si>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</si>
  <si>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</si>
  <si>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</si>
  <si>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</si>
  <si>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</si>
  <si>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</si>
  <si>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</si>
  <si>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</si>
  <si>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</si>
  <si>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</si>
  <si>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</si>
  <si>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</si>
  <si>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</si>
  <si>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</si>
  <si>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</si>
  <si>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</si>
  <si>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</si>
  <si>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</si>
  <si>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</si>
  <si>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</si>
  <si>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</si>
  <si>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</si>
  <si>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</si>
  <si>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</si>
  <si>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</si>
  <si>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</si>
  <si>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</si>
  <si>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</si>
  <si>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</si>
  <si>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</si>
  <si>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</si>
  <si>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</si>
  <si>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</si>
  <si>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</si>
  <si>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</si>
  <si>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</si>
  <si>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</si>
  <si>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</si>
  <si>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</si>
  <si>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</si>
  <si>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</si>
  <si>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</si>
  <si>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</si>
  <si>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</si>
  <si>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</si>
  <si>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</si>
  <si>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</si>
  <si>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</si>
  <si>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</si>
  <si>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</si>
  <si>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</si>
  <si>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</si>
  <si>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</si>
  <si>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</si>
  <si>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</si>
  <si>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</si>
  <si>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</si>
  <si>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</si>
  <si>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</si>
  <si>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</si>
  <si>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</si>
  <si>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</si>
  <si>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</si>
  <si>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</si>
  <si>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</si>
  <si>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</si>
  <si>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</si>
  <si>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</si>
  <si>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</si>
  <si>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</si>
  <si>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</si>
  <si>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</si>
  <si>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</si>
  <si>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</si>
  <si>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</si>
  <si>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</si>
  <si>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</si>
  <si>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</si>
  <si>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</si>
  <si>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</si>
  <si>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</si>
  <si>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</si>
  <si>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</si>
  <si>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</si>
  <si>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</si>
  <si>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</si>
  <si>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</si>
  <si>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</si>
  <si>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</si>
  <si>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</si>
  <si>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</si>
  <si>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</si>
  <si>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</si>
  <si>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</si>
  <si>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</si>
  <si>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</si>
  <si>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</si>
  <si>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</si>
  <si>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</si>
  <si>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</si>
  <si>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</si>
  <si>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</si>
  <si>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</si>
  <si>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</si>
  <si>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</si>
  <si>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</si>
  <si>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</si>
  <si>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</si>
  <si>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</si>
  <si>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</si>
  <si>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</si>
  <si>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</si>
  <si>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</si>
  <si>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</si>
  <si>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</si>
  <si>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</si>
  <si>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</si>
  <si>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</si>
  <si>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</si>
  <si>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</si>
  <si>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</si>
  <si>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</si>
  <si>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</si>
  <si>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</si>
  <si>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</si>
  <si>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</si>
  <si>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</si>
  <si>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</si>
  <si>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</si>
  <si>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</si>
  <si>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</si>
  <si>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</si>
  <si>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</si>
  <si>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</si>
  <si>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</si>
  <si>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</si>
  <si>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</si>
  <si>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</si>
  <si>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</si>
  <si>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</si>
  <si>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</si>
  <si>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</si>
  <si>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</si>
  <si>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</si>
  <si>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</si>
  <si>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</si>
  <si>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</si>
  <si>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</si>
  <si>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</si>
  <si>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</si>
  <si>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</si>
  <si>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</si>
  <si>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</si>
  <si>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</si>
  <si>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</si>
  <si>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</si>
  <si>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</si>
  <si>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</si>
  <si>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</si>
  <si>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</si>
  <si>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</si>
  <si>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</si>
  <si>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</si>
  <si>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</si>
  <si>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</si>
  <si>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</si>
  <si>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</si>
  <si>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</si>
  <si>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</si>
  <si>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</si>
  <si>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</si>
  <si>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</si>
  <si>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</si>
  <si>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</si>
  <si>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</si>
  <si>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</si>
  <si>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</si>
  <si>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</si>
  <si>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</si>
  <si>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</si>
  <si>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</si>
  <si>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</si>
  <si>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</si>
  <si>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</si>
  <si>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</si>
  <si>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</si>
  <si>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</si>
  <si>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</si>
  <si>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</si>
  <si>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</si>
  <si>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</si>
  <si>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</si>
  <si>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</si>
  <si>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</si>
  <si>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</si>
  <si>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</si>
  <si>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</si>
  <si>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</si>
  <si>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</si>
  <si>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</si>
  <si>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</si>
  <si>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</si>
  <si>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</si>
  <si>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</si>
  <si>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</si>
  <si>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</si>
  <si>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</si>
  <si>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</si>
  <si>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</si>
  <si>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</si>
  <si>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</si>
  <si>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</si>
  <si>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</si>
  <si>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</si>
  <si>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</si>
  <si>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</si>
  <si>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</si>
  <si>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</si>
  <si>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</si>
  <si>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</si>
  <si>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</si>
  <si>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</si>
  <si>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</si>
  <si>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</si>
  <si>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</si>
  <si>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</si>
  <si>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</si>
  <si>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</si>
  <si>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</si>
  <si>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</si>
  <si>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</si>
  <si>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</si>
  <si>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</si>
  <si>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</si>
  <si>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</si>
  <si>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</si>
  <si>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</si>
  <si>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</si>
  <si>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</si>
  <si>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</si>
  <si>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</si>
  <si>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</si>
  <si>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</si>
  <si>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</si>
  <si>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</si>
  <si>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</si>
  <si>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</si>
  <si>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</si>
  <si>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</si>
  <si>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</si>
  <si>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</si>
  <si>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</si>
  <si>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</si>
  <si>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</si>
  <si>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</si>
  <si>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</si>
  <si>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</si>
  <si>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</si>
  <si>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</si>
  <si>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</si>
  <si>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</si>
  <si>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</si>
  <si>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</si>
  <si>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</si>
  <si>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</si>
  <si>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</si>
  <si>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</si>
  <si>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</si>
  <si>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</si>
  <si>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</si>
  <si>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</si>
  <si>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</si>
  <si>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</si>
  <si>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</si>
  <si>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</si>
  <si>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</si>
  <si>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</si>
  <si>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</si>
  <si>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</si>
  <si>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</si>
  <si>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</si>
  <si>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</si>
  <si>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</si>
  <si>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</si>
  <si>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</si>
  <si>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</si>
  <si>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</si>
  <si>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</si>
  <si>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</si>
  <si>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</si>
  <si>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</si>
  <si>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</si>
  <si>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</si>
  <si>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</si>
  <si>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</si>
  <si>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</si>
  <si>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</si>
  <si>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</si>
  <si>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</si>
  <si>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</si>
  <si>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</si>
  <si>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</si>
  <si>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</si>
  <si>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</si>
  <si>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</si>
  <si>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</si>
  <si>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</si>
  <si>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</si>
  <si>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</si>
  <si>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</si>
  <si>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</si>
  <si>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</si>
  <si>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</si>
  <si>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</si>
  <si>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</si>
  <si>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</si>
  <si>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</si>
  <si>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</si>
  <si>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</si>
  <si>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</si>
  <si>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</si>
  <si>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</si>
  <si>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</si>
  <si>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</si>
  <si>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</si>
  <si>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</si>
  <si>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</si>
  <si>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</si>
  <si>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</si>
  <si>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</si>
  <si>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</si>
  <si>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</si>
  <si>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</si>
  <si>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</si>
  <si>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</si>
  <si>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</si>
  <si>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</si>
  <si>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</si>
  <si>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</si>
  <si>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</si>
  <si>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</si>
  <si>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</si>
  <si>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</si>
  <si>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</si>
  <si>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</si>
  <si>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</si>
  <si>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</si>
  <si>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</si>
  <si>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</si>
  <si>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</si>
  <si>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</si>
  <si>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</si>
  <si>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</si>
  <si>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</si>
  <si>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</si>
  <si>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</si>
  <si>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</si>
  <si>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</si>
  <si>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</si>
  <si>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</si>
  <si>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</si>
  <si>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</si>
  <si>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</si>
  <si>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</si>
  <si>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</si>
  <si>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</si>
  <si>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</si>
  <si>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</si>
  <si>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</si>
  <si>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</si>
  <si>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</si>
  <si>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</si>
  <si>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</si>
  <si>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</si>
  <si>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</si>
  <si>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</si>
  <si>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</si>
  <si>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</si>
  <si>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</si>
  <si>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</si>
  <si>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</si>
  <si>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</si>
  <si>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</si>
  <si>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</si>
  <si>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</si>
  <si>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</si>
  <si>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</si>
  <si>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</si>
  <si>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</si>
  <si>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</si>
  <si>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</si>
  <si>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</si>
  <si>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</si>
  <si>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</si>
  <si>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</si>
  <si>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</si>
  <si>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</si>
  <si>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</si>
  <si>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</si>
  <si>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</si>
  <si>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</si>
  <si>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</si>
  <si>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</si>
  <si>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</si>
  <si>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</si>
  <si>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</si>
  <si>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</si>
  <si>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</si>
  <si>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</si>
  <si>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</si>
  <si>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</si>
  <si>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</si>
  <si>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</si>
  <si>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</si>
  <si>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</si>
  <si>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</si>
  <si>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</si>
  <si>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</si>
  <si>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</si>
  <si>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</si>
  <si>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</si>
  <si>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</si>
  <si>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</si>
  <si>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</si>
  <si>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</si>
  <si>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</si>
  <si>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</si>
  <si>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</si>
  <si>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</si>
  <si>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</si>
  <si>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</si>
  <si>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</si>
  <si>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</si>
  <si>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</si>
  <si>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</si>
  <si>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</si>
  <si>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</si>
  <si>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</si>
  <si>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</si>
  <si>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</si>
  <si>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</si>
  <si>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</si>
  <si>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</si>
  <si>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</si>
  <si>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</si>
  <si>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</si>
  <si>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</si>
  <si>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</si>
  <si>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</si>
  <si>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</si>
  <si>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</si>
  <si>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</si>
  <si>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</si>
  <si>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</si>
  <si>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</si>
  <si>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</si>
  <si>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</si>
  <si>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</si>
  <si>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</si>
  <si>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</si>
  <si>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</si>
  <si>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</si>
  <si>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</si>
  <si>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</si>
  <si>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</si>
  <si>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</si>
  <si>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</si>
  <si>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</si>
  <si>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</si>
  <si>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</si>
  <si>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</si>
  <si>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</si>
  <si>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</si>
  <si>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</si>
  <si>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</si>
  <si>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</si>
  <si>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</si>
  <si>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</si>
  <si>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</si>
  <si>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</si>
  <si>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</si>
  <si>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</si>
  <si>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</si>
  <si>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</si>
  <si>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</si>
  <si>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</si>
  <si>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</si>
  <si>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</si>
  <si>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</si>
  <si>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</si>
  <si>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</si>
  <si>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</si>
  <si>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</si>
  <si>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</si>
  <si>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</si>
  <si>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</si>
  <si>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</si>
  <si>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</si>
  <si>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</si>
  <si>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</si>
  <si>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</si>
  <si>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</si>
  <si>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</si>
  <si>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</si>
  <si>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</si>
  <si>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</si>
  <si>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</si>
  <si>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</si>
  <si>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</si>
  <si>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</si>
  <si>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</si>
  <si>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</si>
  <si>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</si>
  <si>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</si>
  <si>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</si>
  <si>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</si>
  <si>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</si>
  <si>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</si>
  <si>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</si>
  <si>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</si>
  <si>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</si>
  <si>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</si>
  <si>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</si>
  <si>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</si>
  <si>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</si>
  <si>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</si>
  <si>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</si>
  <si>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</si>
  <si>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</si>
  <si>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</si>
  <si>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</si>
  <si>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</si>
  <si>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</si>
  <si>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</si>
  <si>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</si>
  <si>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</si>
  <si>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</si>
  <si>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</si>
  <si>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</si>
  <si>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</si>
  <si>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</si>
  <si>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</si>
  <si>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</si>
  <si>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</si>
  <si>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</si>
  <si>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</si>
  <si>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</si>
  <si>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</si>
  <si>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</si>
  <si>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</si>
  <si>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</si>
  <si>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</si>
  <si>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</si>
  <si>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</si>
  <si>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</si>
  <si>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</si>
  <si>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</si>
  <si>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</si>
  <si>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</si>
  <si>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</si>
  <si>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</si>
  <si>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</si>
  <si>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</si>
  <si>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</si>
  <si>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</si>
  <si>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</si>
  <si>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</si>
  <si>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</si>
  <si>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</si>
  <si>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</si>
  <si>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</si>
  <si>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</si>
  <si>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</si>
  <si>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</si>
  <si>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</si>
  <si>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</si>
  <si>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</si>
  <si>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</si>
  <si>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</si>
  <si>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</si>
  <si>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</si>
  <si>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</si>
  <si>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</si>
  <si>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</si>
  <si>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</si>
  <si>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</si>
  <si>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</si>
  <si>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</si>
  <si>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</si>
  <si>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</si>
  <si>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</si>
  <si>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</si>
  <si>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</si>
  <si>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</si>
  <si>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</si>
  <si>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</si>
  <si>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</si>
  <si>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</si>
  <si>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</si>
  <si>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</si>
  <si>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</si>
  <si>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</si>
  <si>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</si>
  <si>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</si>
  <si>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</si>
  <si>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</si>
  <si>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</si>
  <si>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</si>
  <si>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</si>
  <si>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</si>
  <si>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</si>
  <si>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</si>
  <si>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</si>
  <si>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</si>
  <si>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</si>
  <si>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</si>
  <si>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</si>
  <si>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</si>
  <si>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</si>
  <si>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</si>
  <si>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</si>
  <si>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</si>
  <si>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</si>
  <si>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</si>
  <si>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</si>
  <si>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</si>
  <si>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</si>
  <si>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</si>
  <si>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</si>
  <si>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</si>
  <si>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</si>
  <si>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</si>
  <si>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</si>
  <si>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</si>
  <si>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</si>
  <si>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</si>
  <si>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</si>
  <si>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</si>
  <si>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</si>
  <si>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</si>
  <si>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</si>
  <si>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</si>
  <si>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</si>
  <si>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</si>
  <si>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</si>
  <si>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</si>
  <si>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</si>
  <si>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</si>
  <si>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</si>
  <si>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</si>
  <si>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</si>
  <si>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</si>
  <si>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</si>
  <si>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</si>
  <si>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</si>
  <si>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</si>
  <si>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</si>
  <si>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</si>
  <si>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</si>
  <si>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</si>
  <si>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</si>
  <si>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</si>
  <si>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</si>
  <si>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</si>
  <si>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</si>
  <si>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</si>
  <si>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</si>
  <si>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</si>
  <si>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</si>
  <si>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</si>
  <si>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</si>
  <si>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</si>
  <si>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</si>
  <si>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</si>
  <si>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</si>
  <si>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</si>
  <si>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</si>
  <si>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</si>
  <si>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</si>
  <si>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</si>
  <si>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</si>
  <si>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</si>
  <si>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</si>
  <si>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</si>
  <si>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</si>
  <si>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</si>
  <si>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</si>
  <si>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</si>
  <si>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</si>
  <si>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</si>
  <si>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</si>
  <si>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</si>
  <si>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</si>
  <si>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</si>
  <si>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</si>
  <si>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</si>
  <si>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</si>
  <si>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</si>
  <si>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</si>
  <si>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</si>
  <si>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</si>
  <si>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</si>
  <si>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</si>
  <si>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</si>
  <si>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</si>
  <si>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</si>
  <si>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</si>
  <si>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</si>
  <si>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</si>
  <si>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</si>
  <si>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</si>
  <si>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</si>
  <si>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</si>
  <si>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</si>
  <si>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</si>
  <si>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</si>
  <si>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</si>
  <si>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</si>
  <si>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</si>
  <si>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</si>
  <si>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</si>
  <si>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</si>
  <si>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</si>
  <si>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</si>
  <si>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</si>
  <si>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</si>
  <si>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</si>
  <si>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</si>
  <si>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</si>
  <si>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</si>
  <si>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</si>
  <si>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</si>
  <si>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</si>
  <si>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</si>
  <si>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</si>
  <si>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</si>
  <si>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</si>
  <si>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</si>
  <si>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</si>
  <si>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</si>
  <si>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</si>
  <si>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</si>
  <si>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</si>
  <si>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</si>
  <si>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</si>
  <si>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</si>
  <si>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</si>
  <si>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</si>
  <si>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</si>
  <si>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</si>
  <si>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</si>
  <si>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</si>
  <si>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</si>
  <si>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</si>
  <si>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</si>
  <si>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</si>
  <si>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</si>
  <si>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</si>
  <si>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</si>
  <si>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</si>
  <si>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</si>
  <si>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</si>
  <si>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</si>
  <si>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</si>
  <si>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</si>
  <si>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</si>
  <si>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</si>
  <si>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</si>
  <si>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</si>
  <si>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</si>
  <si>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</si>
  <si>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</si>
  <si>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</si>
  <si>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</si>
  <si>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</si>
  <si>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</si>
  <si>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</si>
  <si>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</si>
  <si>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</si>
  <si>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</si>
  <si>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</si>
  <si>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</si>
  <si>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</si>
  <si>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</si>
  <si>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</si>
  <si>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</si>
  <si>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</si>
  <si>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</si>
  <si>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</si>
  <si>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</si>
  <si>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</si>
  <si>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</si>
  <si>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</si>
  <si>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</si>
  <si>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</si>
  <si>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</si>
  <si>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</si>
  <si>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</si>
  <si>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</si>
  <si>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</si>
  <si>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</si>
  <si>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</si>
  <si>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</si>
  <si>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</si>
  <si>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</si>
  <si>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</si>
  <si>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</si>
  <si>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</si>
  <si>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</si>
  <si>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</si>
  <si>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</si>
  <si>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</si>
  <si>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</si>
  <si>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</si>
  <si>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</si>
  <si>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</si>
  <si>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</si>
  <si>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</si>
  <si>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</si>
  <si>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</si>
  <si>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</si>
  <si>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</si>
  <si>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</si>
  <si>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</si>
  <si>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</si>
  <si>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</si>
  <si>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</si>
  <si>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</si>
  <si>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</si>
  <si>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</si>
  <si>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</si>
  <si>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</si>
  <si>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</si>
  <si>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</si>
  <si>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</si>
  <si>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</si>
  <si>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</si>
  <si>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</si>
  <si>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</si>
  <si>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</si>
  <si>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</si>
  <si>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</si>
  <si>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</si>
  <si>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</si>
  <si>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</si>
  <si>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</si>
  <si>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</si>
  <si>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</si>
  <si>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</si>
  <si>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</si>
  <si>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</si>
  <si>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</si>
  <si>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</si>
  <si>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</si>
  <si>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</si>
  <si>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</si>
  <si>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</si>
  <si>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</si>
  <si>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</si>
  <si>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</si>
  <si>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</si>
  <si>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</si>
  <si>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</si>
  <si>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</si>
  <si>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</si>
  <si>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</si>
  <si>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</si>
  <si>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</si>
  <si>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</si>
  <si>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</si>
  <si>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</si>
  <si>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</si>
  <si>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</si>
  <si>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</si>
  <si>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</si>
  <si>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</si>
  <si>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</si>
  <si>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</si>
  <si>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</si>
  <si>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</si>
  <si>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</si>
  <si>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</si>
  <si>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</si>
  <si>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</si>
  <si>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</si>
  <si>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</si>
  <si>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</si>
  <si>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</si>
  <si>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</si>
  <si>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</si>
  <si>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</si>
  <si>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</si>
  <si>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</si>
  <si>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</si>
  <si>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</si>
  <si>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</si>
  <si>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</si>
  <si>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</si>
  <si>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</si>
  <si>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</si>
  <si>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</si>
  <si>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</si>
  <si>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</si>
  <si>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</si>
  <si>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</si>
  <si>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</si>
  <si>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</si>
  <si>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</si>
  <si>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</si>
  <si>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</si>
  <si>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</si>
  <si>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</si>
  <si>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</si>
  <si>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</si>
  <si>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</si>
  <si>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</si>
  <si>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</si>
  <si>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</si>
  <si>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</si>
  <si>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</si>
  <si>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</si>
  <si>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</si>
  <si>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</si>
  <si>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</si>
  <si>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</si>
  <si>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</si>
  <si>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</si>
  <si>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</si>
  <si>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</si>
  <si>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</si>
  <si>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</si>
  <si>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</si>
  <si>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</si>
  <si>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</si>
  <si>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</si>
  <si>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</si>
  <si>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</si>
  <si>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</si>
  <si>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</si>
  <si>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</si>
  <si>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</si>
  <si>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</si>
  <si>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</si>
  <si>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</si>
  <si>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</si>
  <si>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</si>
  <si>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</si>
  <si>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</si>
  <si>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</si>
  <si>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</si>
  <si>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</si>
  <si>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</si>
  <si>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</si>
  <si>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</si>
  <si>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</si>
  <si>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</si>
  <si>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</si>
  <si>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</si>
  <si>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</si>
  <si>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</si>
  <si>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</si>
  <si>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</si>
  <si>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</si>
  <si>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</si>
  <si>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</si>
  <si>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</si>
  <si>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</si>
  <si>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</si>
  <si>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</si>
  <si>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</si>
  <si>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</si>
  <si>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</si>
  <si>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</si>
  <si>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</si>
  <si>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</si>
  <si>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</si>
  <si>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</si>
  <si>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</si>
  <si>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</si>
  <si>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</si>
  <si>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</si>
  <si>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</si>
  <si>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</si>
  <si>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</si>
  <si>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</si>
  <si>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</si>
  <si>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</si>
  <si>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</si>
  <si>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</si>
  <si>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</si>
  <si>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</si>
  <si>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</si>
  <si>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</si>
  <si>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</si>
  <si>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</si>
  <si>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</si>
  <si>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</si>
  <si>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</si>
  <si>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</si>
  <si>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</si>
  <si>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</si>
  <si>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</si>
  <si>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</si>
  <si>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</si>
  <si>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</si>
  <si>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</si>
  <si>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</si>
  <si>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</si>
  <si>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</si>
  <si>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</si>
  <si>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</si>
  <si>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</si>
  <si>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</si>
  <si>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</si>
  <si>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</si>
  <si>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</si>
  <si>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</si>
  <si>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</si>
  <si>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</si>
  <si>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</si>
  <si>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</si>
  <si>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</si>
  <si>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</si>
  <si>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</si>
  <si>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</si>
  <si>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</si>
  <si>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</si>
  <si>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</si>
  <si>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</si>
  <si>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</si>
  <si>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</si>
  <si>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</si>
  <si>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</si>
  <si>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</si>
  <si>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</si>
  <si>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</si>
  <si>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</si>
  <si>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</si>
  <si>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</si>
  <si>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</si>
  <si>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</si>
  <si>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</si>
  <si>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</si>
  <si>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</si>
  <si>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</si>
  <si>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</si>
  <si>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</si>
  <si>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</si>
  <si>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</si>
  <si>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</si>
  <si>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</si>
  <si>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</si>
  <si>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</si>
  <si>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</si>
  <si>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</si>
  <si>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</si>
  <si>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</si>
  <si>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</si>
  <si>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</si>
  <si>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</si>
  <si>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</si>
  <si>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</si>
  <si>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</si>
  <si>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</si>
  <si>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</si>
  <si>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</si>
  <si>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</si>
  <si>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</si>
  <si>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</si>
  <si>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</si>
  <si>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</si>
  <si>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</si>
  <si>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</si>
  <si>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</si>
  <si>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</si>
  <si>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</si>
  <si>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</si>
  <si>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</si>
  <si>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</si>
  <si>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</si>
  <si>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</si>
  <si>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</si>
  <si>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</si>
  <si>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</si>
  <si>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</si>
  <si>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</si>
  <si>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</si>
  <si>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</si>
  <si>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</si>
  <si>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</si>
  <si>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</si>
  <si>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</si>
  <si>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</si>
  <si>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</si>
  <si>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</si>
  <si>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</si>
  <si>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</si>
  <si>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</si>
  <si>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</si>
  <si>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</si>
  <si>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</si>
  <si>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</si>
  <si>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</si>
  <si>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</si>
  <si>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</si>
  <si>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</si>
  <si>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</si>
  <si>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</si>
  <si>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</si>
  <si>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</si>
  <si>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</si>
  <si>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</si>
  <si>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</si>
  <si>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</si>
  <si>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</si>
  <si>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</si>
  <si>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</si>
  <si>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</si>
  <si>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</si>
  <si>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</si>
  <si>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</si>
  <si>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</si>
  <si>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</si>
  <si>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</si>
  <si>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</si>
  <si>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</si>
  <si>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</si>
  <si>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</si>
  <si>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</si>
  <si>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</si>
  <si>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</si>
  <si>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</si>
  <si>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</si>
  <si>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</si>
  <si>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</si>
  <si>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</si>
  <si>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</si>
  <si>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</si>
  <si>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</si>
  <si>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</si>
  <si>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</si>
  <si>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</si>
  <si>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</si>
  <si>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</si>
  <si>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</si>
  <si>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</si>
  <si>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</si>
  <si>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</si>
  <si>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</si>
  <si>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</si>
  <si>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</si>
  <si>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</si>
  <si>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</si>
  <si>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</si>
  <si>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</si>
  <si>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</si>
  <si>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</si>
  <si>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</si>
  <si>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</si>
  <si>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</si>
  <si>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</si>
  <si>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</si>
  <si>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</si>
  <si>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</si>
  <si>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</si>
  <si>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</si>
  <si>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</si>
  <si>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</si>
  <si>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</si>
  <si>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</si>
  <si>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</si>
  <si>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</si>
  <si>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</si>
  <si>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</si>
  <si>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</si>
  <si>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</si>
  <si>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</si>
  <si>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</si>
  <si>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</si>
  <si>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</si>
  <si>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</si>
  <si>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</si>
  <si>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</si>
  <si>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</si>
  <si>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</si>
  <si>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</si>
  <si>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</si>
  <si>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</si>
  <si>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</si>
  <si>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</si>
  <si>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</si>
  <si>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</si>
  <si>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</si>
  <si>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</si>
  <si>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</si>
  <si>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</si>
  <si>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</si>
  <si>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</si>
  <si>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</si>
  <si>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</si>
  <si>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</si>
  <si>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</si>
  <si>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</si>
  <si>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</si>
  <si>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</si>
  <si>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</si>
  <si>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</si>
  <si>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</si>
  <si>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</si>
  <si>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</si>
  <si>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</si>
  <si>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</si>
  <si>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</si>
  <si>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</si>
  <si>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</si>
  <si>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</si>
  <si>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</si>
  <si>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</si>
  <si>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</si>
  <si>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</si>
  <si>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</si>
  <si>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</si>
  <si>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</si>
  <si>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</si>
  <si>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</si>
  <si>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</si>
  <si>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</si>
  <si>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</si>
  <si>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</si>
  <si>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</si>
  <si>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</si>
  <si>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</si>
  <si>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</si>
  <si>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</si>
  <si>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</si>
  <si>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</si>
  <si>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</si>
  <si>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</si>
  <si>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</si>
  <si>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</si>
  <si>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</si>
  <si>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</si>
  <si>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</si>
  <si>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</si>
  <si>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</si>
  <si>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</si>
  <si>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</si>
  <si>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</si>
  <si>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</si>
  <si>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</si>
  <si>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</si>
  <si>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</si>
  <si>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</si>
  <si>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</si>
  <si>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</si>
  <si>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</si>
  <si>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</si>
  <si>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</si>
  <si>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</si>
  <si>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</si>
  <si>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</si>
  <si>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</si>
  <si>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</si>
  <si>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</si>
  <si>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</si>
  <si>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</si>
  <si>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</si>
  <si>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</si>
  <si>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</si>
  <si>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</si>
  <si>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</si>
  <si>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</si>
  <si>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</si>
  <si>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</si>
  <si>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</si>
  <si>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</si>
  <si>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</si>
  <si>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</si>
  <si>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</si>
  <si>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</si>
  <si>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</si>
  <si>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</si>
  <si>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</si>
  <si>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</si>
  <si>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</si>
  <si>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</si>
  <si>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</si>
  <si>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</si>
  <si>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</si>
  <si>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</si>
  <si>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</si>
  <si>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</si>
  <si>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</si>
  <si>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</si>
  <si>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</si>
  <si>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</si>
  <si>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</si>
  <si>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</si>
  <si>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</si>
  <si>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</si>
  <si>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</si>
  <si>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</si>
  <si>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</si>
  <si>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</si>
  <si>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</si>
  <si>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</si>
  <si>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</si>
  <si>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</si>
  <si>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</si>
  <si>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</si>
  <si>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</si>
  <si>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</si>
  <si>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</si>
  <si>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</si>
  <si>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</si>
  <si>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</si>
  <si>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</si>
  <si>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</si>
  <si>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</si>
  <si>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</si>
  <si>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</si>
  <si>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</si>
  <si>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</si>
  <si>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</si>
  <si>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</si>
  <si>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</si>
  <si>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</si>
  <si>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</si>
  <si>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</si>
  <si>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</si>
  <si>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</si>
  <si>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</si>
  <si>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</si>
  <si>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</si>
  <si>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</si>
  <si>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</si>
  <si>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</si>
  <si>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</si>
  <si>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</si>
  <si>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</si>
  <si>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</si>
  <si>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</si>
  <si>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</si>
  <si>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</si>
  <si>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</si>
  <si>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</si>
  <si>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</si>
  <si>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</si>
  <si>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</si>
  <si>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</si>
  <si>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</si>
  <si>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</si>
  <si>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</si>
  <si>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</si>
  <si>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</si>
  <si>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</si>
  <si>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</si>
  <si>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</si>
  <si>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</si>
  <si>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</si>
  <si>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</si>
  <si>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</si>
  <si>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</si>
  <si>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</si>
  <si>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</si>
  <si>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</si>
  <si>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</si>
  <si>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</si>
  <si>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</si>
  <si>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</si>
  <si>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</si>
  <si>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</si>
  <si>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</si>
  <si>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</si>
  <si>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</si>
  <si>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</si>
  <si>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</si>
  <si>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</si>
  <si>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</si>
  <si>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</si>
  <si>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</si>
  <si>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</si>
  <si>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</si>
  <si>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</si>
  <si>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</si>
  <si>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</si>
  <si>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</si>
  <si>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</si>
  <si>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</si>
  <si>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</si>
  <si>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</si>
  <si>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</si>
  <si>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</si>
  <si>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</si>
  <si>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</si>
  <si>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</si>
  <si>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</si>
  <si>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</si>
  <si>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</si>
  <si>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</si>
  <si>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</si>
  <si>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</si>
  <si>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</si>
  <si>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</si>
  <si>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</si>
  <si>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</si>
  <si>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</si>
  <si>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</si>
  <si>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</si>
  <si>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</si>
  <si>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</si>
  <si>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</si>
  <si>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</si>
  <si>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</si>
  <si>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</si>
  <si>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</si>
  <si>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</si>
  <si>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</si>
  <si>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</si>
  <si>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</si>
  <si>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</si>
  <si>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</si>
  <si>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</si>
  <si>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</si>
  <si>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</si>
  <si>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</si>
  <si>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</si>
  <si>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</si>
  <si>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</si>
  <si>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</si>
  <si>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</si>
  <si>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</si>
  <si>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</si>
  <si>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</si>
  <si>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</si>
  <si>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</si>
  <si>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</si>
  <si>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</si>
  <si>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</si>
  <si>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</si>
  <si>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</si>
  <si>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</si>
  <si>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</si>
  <si>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</si>
  <si>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</si>
  <si>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</si>
  <si>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</si>
  <si>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</si>
  <si>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</si>
  <si>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</si>
  <si>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</si>
  <si>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</si>
  <si>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</si>
  <si>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</si>
  <si>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</si>
  <si>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</si>
  <si>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</si>
  <si>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</si>
  <si>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</si>
  <si>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</si>
  <si>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</si>
  <si>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</si>
  <si>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</si>
  <si>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</si>
  <si>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</si>
  <si>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</si>
  <si>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</si>
  <si>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</si>
  <si>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</si>
  <si>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</si>
  <si>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</si>
  <si>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</si>
  <si>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</si>
  <si>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</si>
  <si>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</si>
  <si>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</si>
  <si>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</si>
  <si>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</si>
  <si>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</si>
  <si>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</si>
  <si>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</si>
  <si>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</si>
  <si>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</si>
  <si>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</si>
  <si>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</si>
  <si>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</si>
  <si>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</si>
  <si>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</si>
  <si>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</si>
  <si>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</si>
  <si>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</si>
  <si>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</si>
  <si>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</si>
  <si>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</si>
  <si>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</si>
  <si>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</si>
  <si>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</si>
  <si>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</si>
  <si>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</si>
  <si>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</si>
  <si>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</si>
  <si>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</si>
  <si>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</si>
  <si>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</si>
  <si>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</si>
  <si>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</si>
  <si>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</si>
  <si>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</si>
  <si>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</si>
  <si>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</si>
  <si>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</si>
  <si>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</si>
  <si>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</si>
  <si>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</si>
  <si>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</si>
  <si>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</si>
  <si>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</si>
  <si>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</si>
  <si>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</si>
  <si>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</si>
  <si>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</si>
  <si>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</si>
  <si>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</si>
  <si>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</si>
  <si>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</si>
  <si>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</si>
  <si>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</si>
  <si>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</si>
  <si>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</si>
  <si>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</si>
  <si>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</si>
  <si>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</si>
  <si>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</si>
  <si>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</si>
  <si>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</si>
  <si>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</si>
  <si>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</si>
  <si>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</si>
  <si>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</si>
  <si>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</si>
  <si>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</si>
  <si>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</si>
  <si>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</si>
  <si>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</si>
  <si>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</si>
  <si>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</si>
  <si>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</si>
  <si>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</si>
  <si>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</si>
  <si>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</si>
  <si>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</si>
  <si>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</si>
  <si>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</si>
  <si>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</si>
  <si>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</si>
  <si>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</si>
  <si>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</si>
  <si>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</si>
  <si>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</si>
  <si>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</si>
  <si>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</si>
  <si>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</si>
  <si>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</si>
  <si>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</si>
  <si>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</si>
  <si>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</si>
  <si>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</si>
  <si>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</si>
  <si>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</si>
  <si>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</si>
  <si>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</si>
  <si>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</si>
  <si>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</si>
  <si>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</si>
  <si>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</si>
  <si>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</si>
  <si>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</si>
  <si>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</si>
  <si>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</si>
  <si>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</si>
  <si>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</si>
  <si>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</si>
  <si>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</si>
  <si>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</si>
  <si>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</si>
  <si>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</si>
  <si>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</si>
  <si>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</si>
  <si>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</si>
  <si>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</si>
  <si>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</si>
  <si>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</si>
  <si>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</si>
  <si>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</si>
  <si>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</si>
  <si>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</si>
  <si>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</si>
  <si>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</si>
  <si>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</si>
  <si>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</si>
  <si>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</si>
  <si>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</si>
  <si>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</si>
  <si>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</si>
  <si>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</si>
  <si>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</si>
  <si>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</si>
  <si>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</si>
  <si>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</si>
  <si>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</si>
  <si>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</si>
  <si>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</si>
  <si>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</si>
  <si>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</si>
  <si>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</si>
  <si>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</si>
  <si>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</si>
  <si>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</si>
  <si>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</si>
  <si>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</si>
  <si>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</si>
  <si>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</si>
  <si>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</si>
  <si>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</si>
  <si>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</si>
  <si>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</si>
  <si>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</si>
  <si>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</si>
  <si>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</si>
  <si>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</si>
  <si>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</si>
  <si>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</si>
  <si>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</si>
  <si>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</si>
  <si>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</si>
  <si>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</si>
  <si>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</si>
  <si>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</si>
  <si>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</si>
  <si>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</si>
  <si>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</si>
  <si>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</si>
  <si>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</si>
  <si>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</si>
  <si>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</si>
  <si>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</si>
  <si>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</si>
  <si>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</si>
  <si>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</si>
  <si>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</si>
  <si>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</si>
  <si>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</si>
  <si>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</si>
  <si>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</si>
  <si>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</si>
  <si>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</si>
  <si>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</si>
  <si>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</si>
  <si>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</si>
  <si>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</si>
  <si>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</si>
  <si>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</si>
  <si>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</si>
  <si>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</si>
  <si>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</si>
  <si>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</si>
  <si>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</si>
  <si>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</si>
  <si>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</si>
  <si>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</si>
  <si>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</si>
  <si>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</si>
  <si>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</si>
  <si>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</si>
  <si>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</si>
  <si>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</si>
  <si>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</si>
  <si>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</si>
  <si>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</si>
  <si>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</si>
  <si>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</si>
  <si>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</si>
  <si>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</si>
  <si>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</si>
  <si>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</si>
  <si>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</si>
  <si>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</si>
  <si>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</si>
  <si>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</si>
  <si>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</si>
  <si>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</si>
  <si>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</si>
  <si>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</si>
  <si>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</si>
  <si>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</si>
  <si>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</si>
  <si>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</si>
  <si>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</si>
  <si>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</si>
  <si>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</si>
  <si>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</si>
  <si>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</si>
  <si>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</si>
  <si>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</si>
  <si>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</si>
  <si>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</si>
  <si>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</si>
  <si>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</si>
  <si>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</si>
  <si>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</si>
  <si>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</si>
  <si>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</si>
  <si>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</si>
  <si>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</si>
  <si>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</si>
  <si>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</si>
  <si>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</si>
  <si>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</si>
  <si>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</si>
  <si>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</si>
  <si>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</si>
  <si>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</si>
  <si>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</si>
  <si>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</si>
  <si>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</si>
  <si>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</si>
  <si>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</si>
  <si>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</si>
  <si>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</si>
  <si>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</si>
  <si>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</si>
  <si>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</si>
  <si>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</si>
  <si>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</si>
  <si>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</si>
  <si>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</si>
  <si>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</si>
  <si>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</si>
  <si>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</si>
  <si>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</si>
  <si>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</si>
  <si>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</si>
  <si>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</si>
  <si>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</si>
  <si>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</si>
  <si>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</si>
  <si>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</si>
  <si>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</si>
  <si>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</si>
  <si>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</si>
  <si>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</si>
  <si>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</si>
  <si>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</si>
  <si>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</si>
  <si>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</si>
  <si>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</si>
  <si>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</si>
  <si>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</si>
  <si>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</si>
  <si>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</si>
  <si>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</si>
  <si>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</si>
  <si>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</si>
  <si>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</si>
  <si>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</si>
  <si>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</si>
  <si>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</si>
  <si>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</si>
  <si>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</si>
  <si>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</si>
  <si>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</si>
  <si>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</si>
  <si>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</si>
  <si>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</si>
  <si>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</si>
  <si>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</si>
  <si>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</si>
  <si>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</si>
  <si>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</si>
  <si>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</si>
  <si>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</si>
  <si>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</si>
  <si>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</si>
  <si>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</si>
  <si>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</si>
  <si>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</si>
  <si>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</si>
  <si>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</si>
  <si>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</si>
  <si>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</si>
  <si>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</si>
  <si>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</si>
  <si>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</si>
  <si>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</si>
  <si>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</si>
  <si>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</si>
  <si>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</si>
  <si>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</si>
  <si>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</si>
  <si>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</si>
  <si>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</si>
  <si>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</si>
  <si>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</si>
  <si>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</si>
  <si>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</si>
  <si>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</si>
  <si>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</si>
  <si>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</si>
  <si>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</si>
  <si>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</si>
  <si>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</si>
  <si>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</si>
  <si>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</si>
  <si>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</si>
  <si>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</si>
  <si>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</si>
  <si>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</si>
  <si>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</si>
  <si>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</si>
  <si>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</si>
  <si>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</si>
  <si>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</si>
  <si>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</si>
  <si>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</si>
  <si>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</si>
  <si>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</si>
  <si>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</si>
  <si>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</si>
  <si>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</si>
  <si>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</si>
  <si>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</si>
  <si>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</si>
  <si>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</si>
  <si>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</si>
  <si>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</si>
  <si>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</si>
  <si>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</si>
  <si>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</si>
  <si>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</si>
  <si>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</si>
  <si>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</si>
  <si>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</si>
  <si>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</si>
  <si>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</si>
  <si>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</si>
  <si>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</si>
  <si>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</si>
  <si>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</si>
  <si>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</si>
  <si>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</si>
  <si>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</si>
  <si>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</si>
  <si>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</si>
  <si>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</si>
  <si>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</si>
  <si>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</si>
  <si>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</si>
  <si>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</si>
  <si>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</si>
  <si>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</si>
  <si>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</si>
  <si>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</si>
  <si>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</si>
  <si>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</si>
  <si>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</si>
  <si>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</si>
  <si>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</si>
  <si>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</si>
  <si>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</si>
  <si>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</si>
  <si>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</si>
  <si>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</si>
  <si>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</si>
  <si>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</si>
  <si>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</si>
  <si>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</si>
  <si>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</si>
  <si>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</si>
  <si>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</si>
  <si>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</si>
  <si>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</si>
  <si>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</si>
  <si>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</si>
  <si>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</si>
  <si>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</si>
  <si>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</si>
  <si>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</si>
  <si>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</si>
  <si>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</si>
  <si>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</si>
  <si>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</si>
  <si>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</si>
  <si>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</si>
  <si>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</si>
  <si>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</si>
  <si>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</si>
  <si>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</si>
  <si>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</si>
  <si>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</si>
  <si>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</si>
  <si>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</si>
  <si>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</si>
  <si>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</si>
  <si>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</si>
  <si>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</si>
  <si>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</si>
  <si>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</si>
  <si>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</si>
  <si>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</si>
  <si>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</si>
  <si>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</si>
  <si>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</si>
  <si>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</si>
  <si>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</si>
  <si>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</si>
  <si>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</si>
  <si>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</si>
  <si>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</si>
  <si>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</si>
  <si>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</si>
  <si>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</si>
  <si>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</si>
  <si>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</si>
  <si>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</si>
  <si>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</si>
  <si>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</si>
  <si>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</si>
  <si>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</si>
  <si>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</si>
  <si>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</si>
  <si>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</si>
  <si>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</si>
  <si>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</si>
  <si>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</si>
  <si>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</si>
  <si>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</si>
  <si>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</si>
  <si>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</si>
  <si>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</si>
  <si>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</si>
  <si>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</si>
  <si>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</si>
  <si>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</si>
  <si>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</si>
  <si>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</si>
  <si>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</si>
  <si>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</si>
  <si>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</si>
  <si>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</si>
  <si>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</si>
  <si>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</si>
  <si>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</si>
  <si>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</si>
  <si>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</si>
  <si>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</si>
  <si>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</si>
  <si>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</si>
  <si>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</si>
  <si>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</si>
  <si>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</si>
  <si>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</si>
  <si>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</si>
  <si>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</si>
  <si>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</si>
  <si>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</si>
  <si>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</si>
  <si>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</si>
  <si>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</si>
  <si>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</si>
  <si>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</si>
  <si>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</si>
  <si>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</si>
  <si>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</si>
  <si>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</si>
  <si>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</si>
  <si>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</si>
  <si>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</si>
  <si>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</si>
  <si>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</si>
  <si>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</si>
  <si>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</si>
  <si>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</si>
  <si>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</si>
  <si>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</si>
  <si>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</si>
  <si>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</si>
  <si>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</si>
  <si>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</si>
  <si>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</si>
  <si>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</si>
  <si>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</si>
  <si>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</si>
  <si>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</si>
  <si>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</si>
  <si>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</si>
  <si>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</si>
  <si>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</si>
  <si>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</si>
  <si>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</si>
  <si>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</si>
  <si>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</si>
  <si>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</si>
  <si>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</si>
  <si>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</si>
  <si>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</si>
  <si>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</si>
  <si>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</si>
  <si>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</si>
  <si>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</si>
  <si>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</si>
  <si>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</si>
  <si>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</si>
  <si>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</si>
  <si>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</si>
  <si>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</si>
  <si>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</si>
  <si>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</si>
  <si>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</si>
  <si>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</si>
  <si>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</si>
  <si>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</si>
  <si>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</si>
  <si>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</si>
  <si>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</si>
  <si>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</si>
  <si>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</si>
  <si>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</si>
  <si>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</si>
  <si>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</si>
  <si>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</si>
  <si>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</si>
  <si>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</si>
  <si>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</si>
  <si>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</si>
  <si>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</si>
  <si>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</si>
  <si>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</si>
  <si>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</si>
  <si>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</si>
  <si>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</si>
  <si>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</si>
  <si>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</si>
  <si>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</si>
  <si>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</si>
  <si>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</si>
  <si>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</si>
  <si>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</si>
  <si>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</si>
  <si>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</si>
  <si>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</si>
  <si>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</si>
  <si>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</si>
  <si>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</si>
  <si>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</si>
  <si>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</si>
  <si>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</si>
  <si>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</si>
  <si>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</si>
  <si>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</si>
  <si>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</si>
  <si>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</si>
  <si>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</si>
  <si>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</si>
  <si>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</si>
  <si>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</si>
  <si>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</si>
  <si>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</si>
  <si>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</si>
  <si>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</si>
  <si>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</si>
  <si>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</si>
  <si>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</si>
  <si>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</si>
  <si>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</si>
  <si>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</si>
  <si>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</si>
  <si>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</si>
  <si>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</si>
  <si>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</si>
  <si>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</si>
  <si>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</si>
  <si>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</si>
  <si>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</si>
  <si>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</si>
  <si>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</si>
  <si>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</si>
  <si>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</si>
  <si>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</si>
  <si>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</si>
  <si>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</si>
  <si>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</si>
  <si>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</si>
  <si>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</si>
  <si>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</si>
  <si>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</si>
  <si>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</si>
  <si>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</si>
  <si>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</si>
  <si>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</si>
  <si>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</si>
  <si>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</si>
  <si>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</si>
  <si>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</si>
  <si>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</si>
  <si>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</si>
  <si>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</si>
  <si>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</si>
  <si>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</si>
  <si>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</si>
  <si>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</si>
  <si>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</si>
  <si>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</si>
  <si>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</si>
  <si>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</si>
  <si>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</si>
  <si>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</si>
  <si>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</si>
  <si>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</si>
  <si>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</si>
  <si>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</si>
  <si>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</si>
  <si>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</si>
  <si>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</si>
  <si>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</si>
  <si>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</si>
  <si>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</si>
  <si>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</si>
  <si>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</si>
  <si>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</si>
  <si>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</si>
  <si>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</si>
  <si>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</si>
  <si>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</si>
  <si>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</si>
  <si>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</si>
  <si>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</si>
  <si>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</si>
  <si>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</si>
  <si>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</si>
  <si>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</si>
  <si>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</si>
  <si>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</si>
  <si>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</si>
  <si>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</si>
  <si>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</si>
  <si>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</si>
  <si>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</si>
  <si>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</si>
  <si>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</si>
  <si>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</si>
  <si>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</si>
  <si>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</si>
  <si>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</si>
  <si>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</si>
  <si>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</si>
  <si>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</si>
  <si>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</si>
  <si>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</si>
  <si>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</si>
  <si>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</si>
  <si>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</si>
  <si>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</si>
  <si>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</si>
  <si>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</si>
  <si>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</si>
  <si>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</si>
  <si>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</si>
  <si>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</si>
  <si>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</si>
  <si>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</si>
  <si>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</si>
  <si>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</si>
  <si>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</si>
  <si>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</si>
  <si>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</si>
  <si>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</si>
  <si>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</si>
  <si>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</si>
  <si>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</si>
  <si>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</si>
  <si>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</si>
  <si>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</si>
  <si>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</si>
  <si>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</si>
  <si>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</si>
  <si>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</si>
  <si>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</si>
  <si>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</si>
  <si>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</si>
  <si>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</si>
  <si>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</si>
  <si>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</si>
  <si>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</si>
  <si>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</si>
  <si>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</si>
  <si>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</si>
  <si>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</si>
  <si>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</si>
  <si>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</si>
  <si>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</si>
  <si>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</si>
  <si>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</si>
  <si>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</si>
  <si>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</si>
  <si>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</si>
  <si>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</si>
  <si>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</si>
  <si>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</si>
  <si>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</si>
  <si>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</si>
  <si>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</si>
  <si>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</si>
  <si>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</si>
  <si>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</si>
  <si>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</si>
  <si>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</si>
  <si>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</si>
  <si>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</si>
  <si>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</si>
  <si>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</si>
  <si>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</si>
  <si>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</si>
  <si>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</si>
  <si>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</si>
  <si>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</si>
  <si>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</si>
  <si>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</si>
  <si>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</si>
  <si>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</si>
  <si>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</si>
  <si>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</si>
  <si>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</si>
  <si>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</si>
  <si>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</si>
  <si>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</si>
  <si>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</si>
  <si>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</si>
  <si>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</si>
  <si>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</si>
  <si>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</si>
  <si>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</si>
  <si>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</si>
  <si>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</si>
  <si>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</si>
  <si>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</si>
  <si>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</si>
  <si>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</si>
  <si>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</si>
  <si>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</si>
  <si>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</si>
  <si>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</si>
  <si>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</si>
  <si>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</si>
  <si>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</si>
  <si>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</si>
  <si>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</si>
  <si>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</si>
  <si>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</si>
  <si>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</si>
  <si>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</si>
  <si>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</si>
  <si>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</si>
  <si>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</si>
  <si>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</si>
  <si>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</si>
  <si>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</si>
  <si>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</si>
  <si>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</si>
  <si>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</si>
  <si>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</si>
  <si>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</si>
  <si>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</si>
  <si>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</si>
  <si>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</si>
  <si>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</si>
  <si>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</si>
  <si>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</si>
  <si>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</si>
  <si>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</si>
  <si>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</si>
  <si>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</si>
  <si>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</si>
  <si>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</si>
  <si>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</si>
  <si>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</si>
  <si>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</si>
  <si>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</si>
  <si>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</si>
  <si>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</si>
  <si>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</si>
  <si>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</si>
  <si>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</si>
  <si>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</si>
  <si>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</si>
  <si>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</si>
  <si>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</si>
  <si>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</si>
  <si>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</si>
  <si>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</si>
  <si>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</si>
  <si>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</si>
  <si>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</si>
  <si>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</si>
  <si>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</si>
  <si>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</si>
  <si>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</si>
  <si>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</si>
  <si>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</si>
  <si>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</si>
  <si>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</si>
  <si>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</si>
  <si>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</si>
  <si>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</si>
  <si>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</si>
  <si>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</si>
  <si>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</si>
  <si>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</si>
  <si>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</si>
  <si>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</si>
  <si>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</si>
  <si>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</si>
  <si>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</si>
  <si>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</si>
  <si>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</si>
  <si>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</si>
  <si>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</si>
  <si>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</si>
  <si>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</si>
  <si>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</si>
  <si>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</si>
  <si>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</si>
  <si>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</si>
  <si>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</si>
  <si>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</si>
  <si>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</si>
  <si>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</si>
  <si>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</si>
  <si>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</si>
  <si>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</si>
  <si>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</si>
  <si>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</si>
  <si>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</si>
  <si>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</si>
  <si>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</si>
  <si>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</si>
  <si>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</si>
  <si>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</si>
  <si>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</si>
  <si>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</si>
  <si>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</si>
  <si>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</si>
  <si>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</si>
  <si>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</si>
  <si>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</si>
  <si>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</si>
  <si>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</si>
  <si>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</si>
  <si>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</si>
  <si>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</si>
  <si>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</si>
  <si>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</si>
  <si>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</si>
  <si>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</si>
  <si>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</si>
  <si>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</si>
  <si>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</si>
  <si>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</si>
  <si>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</si>
  <si>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</si>
  <si>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</si>
  <si>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</si>
  <si>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</si>
  <si>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</si>
  <si>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</si>
  <si>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</si>
  <si>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</si>
  <si>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</si>
  <si>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</si>
  <si>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</si>
  <si>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</si>
  <si>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</si>
  <si>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</si>
  <si>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</si>
  <si>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</si>
  <si>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</si>
  <si>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</si>
  <si>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</si>
  <si>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</si>
  <si>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</si>
  <si>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</si>
  <si>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</si>
  <si>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</si>
  <si>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</si>
  <si>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</si>
  <si>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</si>
  <si>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</si>
  <si>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</si>
  <si>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</si>
  <si>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</si>
  <si>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</si>
  <si>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</si>
  <si>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</si>
  <si>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</si>
  <si>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</si>
  <si>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</si>
  <si>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</si>
  <si>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</si>
  <si>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</si>
  <si>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</si>
  <si>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</si>
  <si>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</si>
  <si>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</si>
  <si>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</si>
  <si>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</si>
  <si>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</si>
  <si>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</si>
  <si>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</si>
  <si>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</si>
  <si>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</si>
  <si>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</si>
  <si>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</si>
  <si>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</si>
  <si>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</si>
  <si>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</si>
  <si>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</si>
  <si>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</si>
  <si>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</si>
  <si>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</si>
  <si>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</si>
  <si>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</si>
  <si>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</si>
  <si>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</si>
  <si>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</si>
  <si>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</si>
  <si>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</si>
  <si>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</si>
  <si>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</si>
  <si>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</si>
  <si>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</si>
  <si>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</si>
  <si>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</si>
  <si>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</si>
  <si>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</si>
  <si>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</si>
  <si>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</si>
  <si>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</si>
  <si>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</si>
  <si>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</si>
  <si>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</si>
  <si>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</si>
  <si>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</si>
  <si>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</si>
  <si>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</si>
  <si>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</si>
  <si>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</si>
  <si>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</si>
  <si>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</si>
  <si>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</si>
  <si>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</si>
  <si>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</si>
  <si>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</si>
  <si>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</si>
  <si>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</si>
  <si>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</si>
  <si>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</si>
  <si>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</si>
  <si>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</si>
  <si>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</si>
  <si>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</si>
  <si>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</si>
  <si>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</si>
  <si>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</si>
  <si>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</si>
  <si>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</si>
  <si>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</si>
  <si>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</si>
  <si>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</si>
  <si>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</si>
  <si>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</si>
  <si>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</si>
  <si>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</si>
  <si>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</si>
  <si>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</si>
  <si>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</si>
  <si>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</si>
  <si>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</si>
  <si>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</si>
  <si>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</si>
  <si>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</si>
  <si>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</si>
  <si>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</si>
  <si>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</si>
  <si>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</si>
  <si>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</si>
  <si>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</si>
  <si>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</si>
  <si>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</si>
  <si>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</si>
  <si>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</si>
  <si>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</si>
  <si>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</si>
  <si>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</si>
  <si>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</si>
  <si>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</si>
  <si>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</si>
  <si>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</si>
  <si>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</si>
  <si>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</si>
  <si>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</si>
  <si>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</si>
  <si>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</si>
  <si>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</si>
  <si>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</si>
  <si>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</si>
  <si>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</si>
  <si>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</si>
  <si>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</si>
  <si>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</si>
  <si>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</si>
  <si>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</si>
  <si>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</si>
  <si>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</si>
  <si>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</si>
  <si>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</si>
  <si>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</si>
  <si>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</si>
  <si>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</si>
  <si>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</si>
  <si>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</si>
  <si>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</si>
  <si>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</si>
  <si>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</si>
  <si>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</si>
  <si>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</si>
  <si>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</si>
  <si>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</si>
  <si>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</si>
  <si>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</si>
  <si>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</si>
  <si>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</si>
  <si>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</si>
  <si>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</si>
  <si>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</si>
  <si>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</si>
  <si>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</si>
  <si>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</si>
  <si>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</si>
  <si>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</si>
  <si>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</si>
  <si>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</si>
  <si>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</si>
  <si>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</si>
  <si>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</si>
  <si>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</si>
  <si>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</si>
  <si>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</si>
  <si>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</si>
  <si>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</si>
  <si>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</si>
  <si>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</si>
  <si>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</si>
  <si>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</si>
  <si>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</si>
  <si>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</si>
  <si>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</si>
  <si>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</si>
  <si>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</si>
  <si>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</si>
  <si>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</si>
  <si>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</si>
  <si>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</si>
  <si>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</si>
  <si>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</si>
  <si>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</si>
  <si>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</si>
  <si>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</si>
  <si>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</si>
  <si>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</si>
  <si>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</si>
  <si>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</si>
  <si>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</si>
  <si>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</si>
  <si>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</si>
  <si>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</si>
  <si>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</si>
  <si>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</si>
  <si>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</si>
  <si>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</si>
  <si>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</si>
  <si>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</si>
  <si>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</si>
  <si>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</si>
  <si>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</si>
  <si>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</si>
  <si>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</si>
  <si>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</si>
  <si>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</si>
  <si>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</si>
  <si>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</si>
  <si>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</si>
  <si>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</si>
  <si>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</si>
  <si>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</si>
  <si>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</si>
  <si>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</si>
  <si>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</si>
  <si>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</si>
  <si>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</si>
  <si>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</si>
  <si>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</si>
  <si>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</si>
  <si>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</si>
  <si>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</si>
  <si>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</si>
  <si>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</si>
  <si>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</si>
  <si>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</si>
  <si>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</si>
  <si>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</si>
  <si>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</si>
  <si>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</si>
  <si>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</si>
  <si>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</si>
  <si>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</si>
  <si>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</si>
  <si>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</si>
  <si>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</si>
  <si>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</si>
  <si>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</si>
  <si>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</si>
  <si>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</si>
  <si>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</si>
  <si>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</si>
  <si>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</si>
  <si>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</si>
  <si>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</si>
  <si>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</si>
  <si>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</si>
  <si>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</si>
  <si>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</si>
  <si>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</si>
  <si>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</si>
  <si>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</si>
  <si>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</si>
  <si>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</si>
  <si>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</si>
  <si>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</si>
  <si>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</si>
  <si>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</si>
  <si>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</si>
  <si>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</si>
  <si>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</si>
  <si>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</si>
  <si>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</si>
  <si>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</si>
  <si>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</si>
  <si>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</si>
  <si>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</si>
  <si>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</si>
  <si>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</si>
  <si>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</si>
  <si>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</si>
  <si>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</si>
  <si>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</si>
  <si>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</si>
  <si>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</si>
  <si>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</si>
  <si>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</si>
  <si>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</si>
  <si>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</si>
  <si>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</si>
  <si>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</si>
  <si>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</si>
  <si>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</si>
  <si>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</si>
  <si>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</si>
  <si>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</si>
  <si>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</si>
  <si>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</si>
  <si>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</si>
  <si>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</si>
  <si>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</si>
  <si>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</si>
  <si>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</si>
  <si>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</si>
  <si>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</si>
  <si>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</si>
  <si>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</si>
  <si>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</si>
  <si>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</si>
  <si>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</si>
  <si>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</si>
  <si>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</si>
  <si>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</si>
  <si>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</si>
  <si>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</si>
  <si>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</si>
  <si>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</si>
  <si>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</si>
  <si>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</si>
  <si>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</si>
  <si>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</si>
  <si>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</si>
  <si>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</si>
  <si>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</si>
  <si>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</si>
  <si>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</si>
  <si>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</si>
  <si>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</si>
  <si>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</si>
  <si>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</si>
  <si>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</si>
  <si>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</si>
  <si>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</si>
  <si>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</si>
  <si>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</si>
  <si>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</si>
  <si>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</si>
  <si>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</si>
  <si>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</si>
  <si>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</si>
  <si>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</si>
  <si>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</si>
  <si>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</si>
  <si>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</si>
  <si>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</si>
  <si>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</si>
  <si>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</si>
  <si>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</si>
  <si>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</si>
  <si>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</si>
  <si>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</si>
  <si>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</si>
  <si>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</si>
  <si>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</si>
  <si>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</si>
  <si>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</si>
  <si>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</si>
  <si>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</si>
  <si>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</si>
  <si>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</si>
  <si>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</si>
  <si>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</si>
  <si>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</si>
  <si>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</si>
  <si>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</si>
  <si>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</si>
  <si>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</si>
  <si>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</si>
  <si>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</si>
  <si>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</si>
  <si>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</si>
  <si>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</si>
  <si>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</si>
  <si>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</si>
  <si>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</si>
  <si>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</si>
  <si>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</si>
  <si>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</si>
  <si>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</si>
  <si>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</si>
  <si>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</si>
  <si>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</si>
  <si>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</si>
  <si>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</si>
  <si>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</si>
  <si>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</si>
  <si>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</si>
  <si>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</si>
  <si>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</si>
  <si>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</si>
  <si>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</si>
  <si>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</si>
  <si>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</si>
  <si>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</si>
  <si>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</si>
  <si>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</si>
  <si>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</si>
  <si>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</si>
  <si>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</si>
  <si>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</si>
  <si>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</si>
  <si>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</si>
  <si>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</si>
  <si>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</si>
  <si>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</si>
  <si>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</si>
  <si>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</si>
  <si>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</si>
  <si>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</si>
  <si>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</si>
  <si>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</si>
  <si>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</si>
  <si>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</si>
  <si>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</si>
  <si>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</si>
  <si>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</si>
  <si>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</si>
  <si>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</si>
  <si>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</si>
  <si>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</si>
  <si>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</si>
  <si>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</si>
  <si>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</si>
  <si>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</si>
  <si>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</si>
  <si>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</si>
  <si>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</si>
  <si>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</si>
  <si>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</si>
  <si>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</si>
  <si>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</si>
  <si>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</si>
  <si>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</si>
  <si>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</si>
  <si>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</si>
  <si>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</si>
  <si>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</si>
  <si>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</si>
  <si>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</si>
  <si>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</si>
  <si>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</si>
  <si>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</si>
  <si>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</si>
  <si>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</si>
  <si>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</si>
  <si>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</si>
  <si>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</si>
  <si>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</si>
  <si>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</si>
  <si>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</si>
  <si>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</si>
  <si>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</si>
  <si>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</si>
  <si>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</si>
  <si>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</si>
  <si>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</si>
  <si>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</si>
  <si>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</si>
  <si>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</si>
  <si>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</si>
  <si>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</si>
  <si>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</si>
  <si>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</si>
  <si>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</si>
  <si>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</si>
  <si>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</si>
  <si>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</si>
  <si>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</si>
  <si>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</si>
  <si>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</si>
  <si>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</si>
  <si>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</si>
  <si>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</si>
  <si>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</si>
  <si>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</si>
  <si>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</si>
  <si>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</si>
  <si>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</si>
  <si>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</si>
  <si>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</si>
  <si>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</si>
  <si>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</si>
  <si>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</si>
  <si>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</si>
  <si>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</si>
  <si>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</si>
  <si>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</si>
  <si>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</si>
  <si>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</si>
  <si>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</si>
  <si>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</si>
  <si>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</si>
  <si>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</si>
  <si>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</si>
  <si>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</si>
  <si>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</si>
  <si>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</si>
  <si>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</si>
  <si>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</si>
  <si>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</si>
  <si>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</si>
  <si>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</si>
  <si>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</si>
  <si>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</si>
  <si>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</si>
  <si>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</si>
  <si>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</si>
  <si>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</si>
  <si>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</si>
  <si>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</si>
  <si>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</si>
  <si>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</si>
  <si>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</si>
  <si>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</si>
  <si>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</si>
  <si>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</si>
  <si>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</si>
  <si>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</si>
  <si>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</si>
  <si>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</si>
  <si>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</si>
  <si>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</si>
  <si>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</si>
  <si>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</si>
  <si>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</si>
  <si>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</si>
  <si>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</si>
  <si>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</si>
  <si>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</si>
  <si>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</si>
  <si>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</si>
  <si>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</si>
  <si>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</si>
  <si>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</si>
  <si>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</si>
  <si>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</si>
  <si>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</si>
  <si>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</si>
  <si>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</si>
  <si>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</si>
  <si>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</si>
  <si>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</si>
  <si>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</si>
  <si>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</si>
  <si>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</si>
  <si>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</si>
  <si>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</si>
  <si>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</si>
  <si>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</si>
  <si>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</si>
  <si>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</si>
  <si>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</si>
  <si>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</si>
  <si>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</si>
  <si>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</si>
  <si>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</si>
  <si>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</si>
  <si>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</si>
  <si>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</si>
  <si>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</si>
  <si>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</si>
  <si>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</si>
  <si>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</si>
  <si>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</si>
  <si>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</si>
  <si>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</si>
  <si>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</si>
  <si>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</si>
  <si>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</si>
  <si>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</si>
  <si>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</si>
  <si>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</si>
  <si>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</si>
  <si>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</si>
  <si>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</si>
  <si>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</si>
  <si>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</si>
  <si>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</si>
  <si>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</si>
  <si>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</si>
  <si>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</si>
  <si>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</si>
  <si>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</si>
  <si>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</si>
  <si>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</si>
  <si>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</si>
  <si>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</si>
  <si>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</si>
  <si>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</si>
  <si>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</si>
  <si>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</si>
  <si>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</si>
  <si>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</si>
  <si>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</si>
  <si>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</si>
  <si>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</si>
  <si>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</si>
  <si>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</si>
  <si>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</si>
  <si>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</si>
  <si>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</si>
  <si>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</si>
  <si>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</si>
  <si>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</si>
  <si>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</si>
  <si>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</si>
  <si>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</si>
  <si>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</si>
  <si>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</si>
  <si>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</si>
  <si>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</si>
  <si>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</si>
  <si>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</si>
  <si>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</si>
  <si>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</si>
  <si>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</si>
  <si>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</si>
  <si>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</si>
  <si>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</si>
  <si>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</si>
  <si>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</si>
  <si>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</si>
  <si>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</si>
  <si>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</si>
  <si>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</si>
  <si>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</si>
  <si>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</si>
  <si>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</si>
  <si>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</si>
  <si>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</si>
  <si>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</si>
  <si>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</si>
  <si>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</si>
  <si>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</si>
  <si>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</si>
  <si>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</si>
  <si>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</si>
  <si>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</si>
  <si>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</si>
  <si>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</si>
  <si>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</si>
  <si>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</si>
  <si>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</si>
  <si>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</si>
  <si>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</si>
  <si>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</si>
  <si>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</si>
  <si>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</si>
  <si>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</si>
  <si>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</si>
  <si>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</si>
  <si>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</si>
  <si>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</si>
  <si>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</si>
  <si>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</si>
  <si>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</si>
  <si>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</si>
  <si>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</si>
  <si>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</si>
  <si>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</si>
  <si>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</si>
  <si>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</si>
  <si>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</si>
  <si>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</si>
  <si>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</si>
  <si>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</si>
  <si>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</si>
  <si>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</si>
  <si>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</si>
  <si>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</si>
  <si>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</si>
  <si>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</si>
  <si>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</si>
  <si>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</si>
  <si>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</si>
  <si>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</si>
  <si>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</si>
  <si>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</si>
  <si>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</si>
  <si>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</si>
  <si>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</si>
  <si>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</si>
  <si>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</si>
  <si>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</si>
  <si>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</si>
  <si>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</si>
  <si>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</si>
  <si>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</si>
  <si>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</si>
  <si>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</si>
  <si>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</si>
  <si>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</si>
  <si>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</si>
  <si>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</si>
  <si>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</si>
  <si>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</si>
  <si>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</si>
  <si>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</si>
  <si>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</si>
  <si>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</si>
  <si>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</si>
  <si>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</si>
  <si>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</si>
  <si>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</si>
  <si>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</si>
  <si>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</si>
  <si>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</si>
  <si>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</si>
  <si>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</si>
  <si>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</si>
  <si>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</si>
  <si>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</si>
  <si>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</si>
  <si>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</si>
  <si>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</si>
  <si>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</si>
  <si>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</si>
  <si>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</si>
  <si>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</si>
  <si>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</si>
  <si>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</si>
  <si>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</si>
  <si>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</si>
  <si>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</si>
  <si>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</si>
  <si>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</si>
  <si>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</si>
  <si>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</si>
  <si>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</si>
  <si>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</si>
  <si>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</si>
  <si>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</si>
  <si>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</si>
  <si>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</si>
  <si>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</si>
  <si>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</si>
  <si>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</si>
  <si>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</si>
  <si>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</si>
  <si>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</si>
  <si>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</si>
  <si>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</si>
  <si>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</si>
  <si>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</si>
  <si>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</si>
  <si>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</si>
  <si>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</si>
  <si>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</si>
  <si>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</si>
  <si>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</si>
  <si>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</si>
  <si>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</si>
  <si>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</si>
  <si>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</si>
  <si>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</si>
  <si>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</si>
  <si>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</si>
  <si>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</si>
  <si>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</si>
  <si>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</si>
  <si>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</si>
  <si>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</si>
  <si>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</si>
  <si>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</si>
  <si>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</si>
  <si>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</si>
  <si>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</si>
  <si>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</si>
  <si>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</si>
  <si>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</si>
  <si>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</si>
  <si>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</si>
  <si>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</si>
  <si>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</si>
  <si>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</si>
  <si>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</si>
  <si>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</si>
  <si>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</si>
  <si>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</si>
  <si>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</si>
  <si>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</si>
  <si>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</si>
  <si>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</si>
  <si>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</si>
  <si>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</si>
  <si>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</si>
  <si>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</si>
  <si>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</si>
  <si>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</si>
  <si>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</si>
  <si>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</si>
  <si>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</si>
  <si>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</si>
  <si>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</si>
  <si>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</si>
  <si>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</si>
  <si>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</si>
  <si>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</si>
  <si>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</si>
  <si>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</si>
  <si>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</si>
  <si>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</si>
  <si>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</si>
  <si>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</si>
  <si>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</si>
  <si>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</si>
  <si>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</si>
  <si>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</si>
  <si>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</si>
  <si>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</si>
  <si>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</si>
  <si>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</si>
  <si>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</si>
  <si>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</si>
  <si>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</si>
  <si>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</si>
  <si>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</si>
  <si>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</si>
  <si>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</si>
  <si>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</si>
  <si>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</si>
  <si>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</si>
  <si>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</si>
  <si>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</si>
  <si>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</si>
  <si>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</si>
  <si>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</si>
  <si>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</si>
  <si>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</si>
  <si>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</si>
  <si>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</si>
  <si>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</si>
  <si>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</si>
  <si>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</si>
  <si>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</si>
  <si>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</si>
  <si>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</si>
  <si>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</si>
  <si>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</si>
  <si>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</si>
  <si>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</si>
  <si>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</si>
  <si>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</si>
  <si>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</si>
  <si>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</si>
  <si>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</si>
  <si>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</si>
  <si>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</si>
  <si>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</si>
  <si>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</si>
  <si>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</si>
  <si>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</si>
  <si>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</si>
  <si>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</si>
  <si>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</si>
  <si>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</si>
  <si>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</si>
  <si>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</si>
  <si>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</si>
  <si>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</si>
  <si>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</si>
  <si>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</si>
  <si>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</si>
  <si>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</si>
  <si>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</si>
  <si>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</si>
  <si>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</si>
  <si>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</si>
  <si>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</si>
  <si>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</si>
  <si>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</si>
  <si>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</si>
  <si>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</si>
  <si>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</si>
  <si>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</si>
  <si>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</si>
  <si>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</si>
  <si>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</si>
  <si>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</si>
  <si>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</si>
  <si>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</si>
  <si>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</si>
  <si>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</si>
  <si>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</si>
  <si>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</si>
  <si>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</si>
  <si>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</si>
  <si>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</si>
  <si>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</si>
  <si>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</si>
  <si>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</si>
  <si>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</si>
  <si>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</si>
  <si>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</si>
  <si>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</si>
  <si>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</si>
  <si>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</si>
  <si>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</si>
  <si>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</si>
  <si>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</si>
  <si>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</si>
  <si>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</si>
  <si>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</si>
  <si>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</si>
  <si>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</si>
  <si>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</si>
  <si>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</si>
  <si>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</si>
  <si>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</si>
  <si>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</si>
  <si>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</si>
  <si>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</si>
  <si>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</si>
  <si>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</si>
  <si>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</si>
  <si>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</si>
  <si>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</si>
  <si>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</si>
  <si>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</si>
  <si>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</si>
  <si>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</si>
  <si>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</si>
  <si>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</si>
  <si>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</si>
  <si>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</si>
  <si>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</si>
  <si>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</si>
  <si>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</si>
  <si>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</si>
  <si>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</si>
  <si>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</si>
  <si>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</si>
  <si>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</si>
  <si>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</si>
  <si>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</si>
  <si>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</si>
  <si>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</si>
  <si>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</si>
  <si>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</si>
  <si>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</si>
  <si>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</si>
  <si>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</si>
  <si>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</si>
  <si>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</si>
  <si>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</si>
  <si>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</si>
  <si>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</si>
  <si>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</si>
  <si>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</si>
  <si>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</si>
  <si>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</si>
  <si>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</si>
  <si>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</si>
  <si>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</si>
  <si>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</si>
  <si>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</si>
  <si>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</si>
  <si>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</si>
  <si>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</si>
  <si>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</si>
  <si>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</si>
  <si>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</si>
  <si>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</si>
  <si>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</si>
  <si>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</si>
  <si>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</si>
  <si>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</si>
  <si>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</si>
  <si>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</si>
  <si>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</si>
  <si>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</si>
  <si>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</si>
  <si>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</si>
  <si>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</si>
  <si>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</si>
  <si>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</si>
  <si>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</si>
  <si>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</si>
  <si>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</si>
  <si>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</si>
  <si>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</si>
  <si>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</si>
  <si>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</si>
  <si>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</si>
  <si>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</si>
  <si>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</si>
  <si>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</si>
  <si>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</si>
  <si>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</si>
  <si>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</si>
  <si>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</si>
  <si>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</si>
  <si>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</si>
  <si>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</si>
  <si>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</si>
  <si>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</si>
  <si>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</si>
  <si>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</si>
  <si>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</si>
  <si>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</si>
  <si>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</si>
  <si>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</si>
  <si>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</si>
  <si>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</si>
  <si>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</si>
  <si>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</si>
  <si>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</si>
  <si>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</si>
  <si>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</si>
  <si>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</si>
  <si>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</si>
  <si>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</si>
  <si>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</si>
  <si>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</si>
  <si>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</si>
  <si>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</si>
  <si>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</si>
  <si>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</si>
  <si>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</si>
  <si>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</si>
  <si>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</si>
  <si>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</si>
  <si>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</si>
  <si>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</si>
  <si>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</si>
  <si>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</si>
  <si>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</si>
  <si>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</si>
  <si>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</si>
  <si>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</si>
  <si>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</si>
  <si>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</si>
  <si>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</si>
  <si>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</si>
  <si>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</si>
  <si>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</si>
  <si>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</si>
  <si>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</si>
  <si>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</si>
  <si>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</si>
  <si>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</si>
  <si>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</si>
  <si>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</si>
  <si>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</si>
  <si>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</si>
  <si>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</si>
  <si>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</si>
  <si>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</si>
  <si>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</si>
  <si>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</si>
  <si>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</si>
  <si>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</si>
  <si>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</si>
  <si>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</si>
  <si>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</si>
  <si>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</si>
  <si>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</si>
  <si>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</si>
  <si>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</si>
  <si>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</si>
  <si>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</si>
  <si>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</si>
  <si>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</si>
  <si>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</si>
  <si>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</si>
  <si>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</si>
  <si>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</si>
  <si>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</si>
  <si>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</si>
  <si>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</si>
  <si>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</si>
  <si>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</si>
  <si>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</si>
  <si>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</si>
  <si>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</si>
  <si>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</si>
  <si>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</si>
  <si>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</si>
  <si>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</si>
  <si>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</si>
  <si>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</si>
  <si>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</si>
  <si>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</si>
  <si>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</si>
  <si>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</si>
  <si>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</si>
  <si>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</si>
  <si>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</si>
  <si>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</si>
  <si>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</si>
  <si>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</si>
  <si>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</si>
  <si>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</si>
  <si>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</si>
  <si>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</si>
  <si>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</si>
  <si>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</si>
  <si>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</si>
  <si>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</si>
  <si>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</si>
  <si>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</si>
  <si>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</si>
  <si>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</si>
  <si>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</si>
  <si>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</si>
  <si>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</si>
  <si>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</si>
  <si>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</si>
  <si>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</si>
  <si>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</si>
  <si>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</si>
  <si>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</si>
  <si>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</si>
  <si>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</si>
  <si>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</si>
  <si>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</si>
  <si>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</si>
  <si>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</si>
  <si>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</si>
  <si>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</si>
  <si>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</si>
  <si>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</si>
  <si>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</si>
  <si>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</si>
  <si>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</si>
  <si>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</si>
  <si>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</si>
  <si>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</si>
  <si>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</si>
  <si>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</si>
  <si>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</si>
  <si>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</si>
  <si>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</si>
  <si>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</si>
  <si>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</si>
  <si>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</si>
  <si>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</si>
  <si>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</si>
  <si>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</si>
  <si>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</si>
  <si>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</si>
  <si>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</si>
  <si>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</si>
  <si>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</si>
  <si>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</si>
  <si>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</si>
  <si>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</si>
  <si>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</si>
  <si>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</si>
  <si>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</si>
  <si>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</si>
  <si>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</si>
  <si>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</si>
  <si>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</si>
  <si>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</si>
  <si>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</si>
  <si>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</si>
  <si>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</si>
  <si>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</si>
  <si>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</si>
  <si>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</si>
  <si>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</si>
  <si>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</si>
  <si>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</si>
  <si>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</si>
  <si>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</si>
  <si>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</si>
  <si>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</si>
  <si>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</si>
  <si>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</si>
  <si>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</si>
  <si>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</si>
  <si>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</si>
  <si>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</si>
  <si>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</si>
  <si>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</si>
  <si>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</si>
  <si>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</si>
  <si>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</si>
  <si>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</si>
  <si>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</si>
  <si>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</si>
  <si>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</si>
  <si>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</si>
  <si>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</si>
  <si>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</si>
  <si>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</si>
  <si>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</si>
  <si>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</si>
  <si>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</si>
  <si>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</si>
  <si>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</si>
  <si>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</si>
  <si>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</si>
  <si>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</si>
  <si>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</si>
  <si>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</si>
  <si>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</si>
  <si>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</si>
  <si>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</si>
  <si>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</si>
  <si>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</si>
  <si>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</si>
  <si>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</si>
  <si>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</si>
  <si>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</si>
  <si>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</si>
  <si>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</si>
  <si>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</si>
  <si>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</si>
  <si>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</si>
  <si>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</si>
  <si>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</si>
  <si>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</si>
  <si>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</si>
  <si>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</si>
  <si>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</si>
  <si>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</si>
  <si>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</si>
  <si>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</si>
  <si>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</si>
  <si>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</si>
  <si>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</si>
  <si>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</si>
  <si>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</si>
  <si>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</si>
  <si>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</si>
  <si>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</si>
  <si>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</si>
  <si>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</si>
  <si>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</si>
  <si>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</si>
  <si>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</si>
  <si>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</si>
  <si>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</si>
  <si>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</si>
  <si>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</si>
  <si>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</si>
  <si>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</si>
  <si>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</si>
  <si>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</si>
  <si>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</si>
  <si>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</si>
  <si>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</si>
  <si>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</si>
  <si>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</si>
  <si>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</si>
  <si>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</si>
  <si>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</si>
  <si>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</si>
  <si>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</si>
  <si>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</si>
  <si>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</si>
  <si>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</si>
  <si>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</si>
  <si>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</si>
  <si>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</si>
  <si>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</si>
  <si>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</si>
  <si>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</si>
  <si>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</si>
  <si>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</si>
  <si>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</si>
  <si>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</si>
  <si>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</si>
  <si>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</si>
  <si>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</si>
  <si>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</si>
  <si>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</si>
  <si>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</si>
  <si>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</si>
  <si>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</si>
  <si>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</si>
  <si>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</si>
  <si>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</si>
  <si>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</si>
  <si>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</si>
  <si>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</si>
  <si>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</si>
  <si>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</si>
  <si>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</si>
  <si>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</si>
  <si>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</si>
  <si>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</si>
  <si>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</si>
  <si>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</si>
  <si>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</si>
  <si>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</si>
  <si>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</si>
  <si>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</si>
  <si>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</si>
  <si>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</si>
  <si>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</si>
  <si>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</si>
  <si>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</si>
  <si>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</si>
  <si>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</si>
  <si>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</si>
  <si>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</si>
  <si>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</si>
  <si>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</si>
  <si>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</si>
  <si>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</si>
  <si>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</si>
  <si>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</si>
  <si>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</si>
  <si>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</si>
  <si>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</si>
  <si>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</si>
  <si>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</si>
  <si>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</si>
  <si>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</si>
  <si>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</si>
  <si>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</si>
  <si>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</si>
  <si>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</si>
  <si>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</si>
  <si>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</si>
  <si>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</si>
  <si>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</si>
  <si>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</si>
  <si>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</si>
  <si>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</si>
  <si>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</si>
  <si>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</si>
  <si>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</si>
  <si>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</si>
  <si>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</si>
  <si>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</si>
  <si>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</si>
  <si>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</si>
  <si>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</si>
  <si>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</si>
  <si>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</si>
  <si>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</si>
  <si>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</si>
  <si>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</si>
  <si>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</si>
  <si>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</si>
  <si>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</si>
  <si>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</si>
  <si>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</si>
  <si>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</si>
  <si>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</si>
  <si>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</si>
  <si>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</si>
  <si>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</si>
  <si>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</si>
  <si>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</si>
  <si>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</si>
  <si>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</si>
  <si>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</si>
  <si>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</si>
  <si>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</si>
  <si>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</si>
  <si>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</si>
  <si>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</si>
  <si>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</si>
  <si>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</si>
  <si>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</si>
  <si>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</si>
  <si>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</si>
  <si>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</si>
  <si>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</si>
  <si>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</si>
  <si>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</si>
  <si>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</si>
  <si>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</si>
  <si>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</si>
  <si>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</si>
  <si>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</si>
  <si>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</si>
  <si>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</si>
  <si>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</si>
  <si>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</si>
  <si>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</si>
  <si>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</si>
  <si>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</si>
  <si>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</si>
  <si>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</si>
  <si>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</si>
  <si>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</si>
  <si>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</si>
  <si>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</si>
  <si>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</si>
  <si>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</si>
  <si>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</si>
  <si>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</si>
  <si>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</si>
  <si>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</si>
  <si>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</si>
  <si>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</si>
  <si>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</si>
  <si>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</si>
  <si>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</si>
  <si>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</si>
  <si>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</si>
  <si>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</si>
  <si>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</si>
  <si>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</si>
  <si>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</si>
  <si>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</si>
  <si>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</si>
  <si>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</si>
  <si>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</si>
  <si>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</si>
  <si>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</si>
  <si>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</si>
  <si>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</si>
  <si>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</si>
  <si>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</si>
  <si>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</si>
  <si>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</si>
  <si>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</si>
  <si>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</si>
  <si>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</si>
  <si>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</si>
  <si>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</si>
  <si>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</si>
  <si>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</si>
  <si>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</si>
  <si>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</si>
  <si>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</si>
  <si>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</si>
  <si>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</si>
  <si>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</si>
  <si>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</si>
  <si>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</si>
  <si>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</si>
  <si>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</si>
  <si>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</si>
  <si>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</si>
  <si>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</si>
  <si>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</si>
  <si>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</si>
  <si>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</si>
  <si>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</si>
  <si>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</si>
  <si>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</si>
  <si>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</si>
  <si>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</si>
  <si>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</si>
  <si>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</si>
  <si>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</si>
  <si>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</si>
  <si>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</si>
  <si>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</si>
  <si>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</si>
  <si>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</si>
  <si>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</si>
  <si>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</si>
  <si>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</si>
  <si>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</si>
  <si>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</si>
  <si>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</si>
  <si>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</si>
  <si>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</si>
  <si>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</si>
  <si>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</si>
  <si>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</si>
  <si>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</si>
  <si>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</si>
  <si>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</si>
  <si>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</si>
  <si>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</si>
  <si>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</si>
  <si>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</si>
  <si>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</si>
  <si>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</si>
  <si>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</si>
  <si>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</si>
  <si>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</si>
  <si>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</si>
  <si>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</si>
  <si>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</si>
  <si>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</si>
  <si>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</si>
  <si>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</si>
  <si>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</si>
  <si>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</si>
  <si>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</si>
  <si>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</si>
  <si>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</si>
  <si>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</si>
  <si>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</si>
  <si>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</si>
  <si>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</si>
  <si>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</si>
  <si>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</si>
  <si>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</si>
  <si>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</si>
  <si>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</si>
  <si>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</si>
  <si>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</si>
  <si>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</si>
  <si>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</si>
  <si>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</si>
  <si>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</si>
  <si>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</si>
  <si>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</si>
  <si>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</si>
  <si>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</si>
  <si>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</si>
  <si>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</si>
  <si>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</si>
  <si>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</si>
  <si>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</si>
  <si>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</si>
  <si>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</si>
  <si>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</si>
  <si>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</si>
  <si>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</si>
  <si>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</si>
  <si>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</si>
  <si>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</si>
  <si>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</si>
  <si>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</si>
  <si>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</si>
  <si>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</si>
  <si>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</si>
  <si>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</si>
  <si>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</si>
  <si>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</si>
  <si>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</si>
  <si>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</si>
  <si>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</si>
  <si>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</si>
  <si>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</si>
  <si>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</si>
  <si>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</si>
  <si>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</si>
  <si>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</si>
  <si>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</si>
  <si>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</si>
  <si>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</si>
  <si>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</si>
  <si>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</si>
  <si>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</si>
  <si>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</si>
  <si>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</si>
  <si>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</si>
  <si>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</si>
  <si>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</si>
  <si>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</si>
  <si>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</si>
  <si>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</si>
  <si>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</si>
  <si>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</si>
  <si>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</si>
  <si>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</si>
  <si>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</si>
  <si>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</si>
  <si>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</si>
  <si>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</si>
  <si>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</si>
  <si>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</si>
  <si>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</si>
  <si>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</si>
  <si>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</si>
  <si>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</si>
  <si>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</si>
  <si>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</si>
  <si>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</si>
  <si>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</si>
  <si>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</si>
  <si>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</si>
  <si>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</si>
  <si>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</si>
  <si>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</si>
  <si>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</si>
  <si>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</si>
  <si>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</si>
  <si>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</si>
  <si>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</si>
  <si>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</si>
  <si>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</si>
  <si>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</si>
  <si>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</si>
  <si>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</si>
  <si>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</si>
  <si>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</si>
  <si>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</si>
  <si>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</si>
  <si>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</si>
  <si>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</si>
  <si>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</si>
  <si>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</si>
  <si>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</si>
  <si>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</si>
  <si>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</si>
  <si>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</si>
  <si>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</si>
  <si>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</si>
  <si>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</si>
  <si>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</si>
  <si>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</si>
  <si>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</si>
  <si>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</si>
  <si>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</si>
  <si>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</si>
  <si>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</si>
  <si>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</si>
  <si>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</si>
  <si>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</si>
  <si>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</si>
  <si>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</si>
  <si>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</si>
  <si>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</si>
  <si>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</si>
  <si>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</si>
  <si>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</si>
  <si>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</si>
  <si>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</si>
  <si>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</si>
  <si>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</si>
  <si>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</si>
  <si>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</si>
  <si>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</si>
  <si>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</si>
  <si>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</si>
  <si>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</si>
  <si>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</si>
  <si>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</si>
  <si>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</si>
  <si>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</si>
  <si>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</si>
  <si>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</si>
  <si>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</si>
  <si>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</si>
  <si>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</si>
  <si>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</si>
  <si>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</si>
  <si>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</si>
  <si>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</si>
  <si>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</si>
  <si>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</si>
  <si>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</si>
  <si>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</si>
  <si>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</si>
  <si>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</si>
  <si>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</si>
  <si>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</si>
  <si>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</si>
  <si>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</si>
  <si>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</si>
  <si>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</si>
  <si>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</si>
  <si>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</si>
  <si>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</si>
  <si>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</si>
  <si>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</si>
  <si>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</si>
  <si>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</si>
  <si>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</si>
  <si>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</si>
  <si>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</si>
  <si>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</si>
  <si>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</si>
  <si>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</si>
  <si>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</si>
  <si>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</si>
  <si>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</si>
  <si>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</si>
  <si>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</si>
  <si>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</si>
  <si>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</si>
  <si>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</si>
  <si>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</si>
  <si>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</si>
  <si>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</si>
  <si>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</si>
  <si>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</si>
  <si>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</si>
  <si>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</si>
  <si>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</si>
  <si>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</si>
  <si>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</si>
  <si>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</si>
  <si>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</si>
  <si>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</si>
  <si>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</si>
  <si>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</si>
  <si>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</si>
  <si>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</si>
  <si>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</si>
  <si>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</si>
  <si>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</si>
  <si>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</si>
  <si>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</si>
  <si>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</si>
  <si>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</si>
  <si>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</si>
  <si>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</si>
  <si>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</si>
  <si>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</si>
  <si>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</si>
  <si>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</si>
  <si>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</si>
  <si>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</si>
  <si>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</si>
  <si>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</si>
  <si>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</si>
  <si>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</si>
  <si>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</si>
  <si>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</si>
  <si>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</si>
  <si>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</si>
  <si>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</si>
  <si>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</si>
  <si>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</si>
  <si>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</si>
  <si>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</si>
  <si>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</si>
  <si>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</si>
  <si>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</si>
  <si>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</si>
  <si>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</si>
  <si>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</si>
  <si>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</si>
  <si>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</si>
  <si>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</si>
  <si>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</si>
  <si>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</si>
  <si>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</si>
  <si>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</si>
  <si>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</si>
  <si>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</si>
  <si>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</si>
  <si>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</si>
  <si>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</si>
  <si>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</si>
  <si>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</si>
  <si>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</si>
  <si>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</si>
  <si>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</si>
  <si>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</si>
  <si>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</si>
  <si>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</si>
  <si>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</si>
  <si>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</si>
  <si>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</si>
  <si>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</si>
  <si>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</si>
  <si>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</si>
  <si>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</si>
  <si>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</si>
  <si>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</si>
  <si>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</si>
  <si>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</si>
  <si>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</si>
  <si>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</si>
  <si>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</si>
  <si>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</si>
  <si>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</si>
  <si>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</si>
  <si>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</si>
  <si>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</si>
  <si>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</si>
  <si>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</si>
  <si>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</si>
  <si>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</si>
  <si>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</si>
  <si>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</si>
  <si>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</si>
  <si>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</si>
  <si>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</si>
  <si>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</si>
  <si>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</si>
  <si>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</si>
  <si>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</si>
  <si>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</si>
  <si>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</si>
  <si>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</si>
  <si>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</si>
  <si>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</si>
  <si>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</si>
  <si>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</si>
  <si>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</si>
  <si>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</si>
  <si>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</si>
  <si>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</si>
  <si>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</si>
  <si>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</si>
  <si>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</si>
  <si>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</si>
  <si>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</si>
  <si>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</si>
  <si>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</si>
  <si>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</si>
  <si>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</si>
  <si>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</si>
  <si>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</si>
  <si>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</si>
  <si>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</si>
  <si>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</si>
  <si>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</si>
  <si>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</si>
  <si>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</si>
  <si>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</si>
  <si>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</si>
  <si>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</si>
  <si>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</si>
  <si>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</si>
  <si>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</si>
  <si>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</si>
  <si>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</si>
  <si>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</si>
  <si>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</si>
  <si>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</si>
  <si>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</si>
  <si>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</si>
  <si>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</si>
  <si>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</si>
  <si>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</si>
  <si>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</si>
  <si>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</si>
  <si>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</si>
  <si>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</si>
  <si>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</si>
  <si>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</si>
  <si>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</si>
  <si>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</si>
  <si>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</si>
  <si>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</si>
  <si>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</si>
  <si>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</si>
  <si>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</si>
  <si>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</si>
  <si>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</si>
  <si>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</si>
  <si>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</si>
  <si>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</si>
  <si>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</si>
  <si>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</si>
  <si>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</si>
  <si>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</si>
  <si>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</si>
  <si>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</si>
  <si>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</si>
  <si>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</si>
  <si>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</si>
  <si>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</si>
  <si>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</si>
  <si>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</si>
  <si>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</si>
  <si>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</si>
  <si>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</si>
  <si>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</si>
  <si>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</si>
  <si>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</si>
  <si>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</si>
  <si>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</si>
  <si>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</si>
  <si>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</si>
  <si>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</si>
  <si>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</si>
  <si>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</si>
  <si>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</si>
  <si>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</si>
  <si>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</si>
  <si>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</si>
  <si>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</si>
  <si>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</si>
  <si>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</si>
  <si>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</si>
  <si>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</si>
  <si>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</si>
  <si>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</si>
  <si>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</si>
  <si>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</si>
  <si>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</si>
  <si>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</si>
  <si>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</si>
  <si>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</si>
  <si>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</si>
  <si>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</si>
  <si>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</si>
  <si>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</si>
  <si>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</si>
  <si>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</si>
  <si>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</si>
  <si>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</si>
  <si>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</si>
  <si>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</si>
  <si>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</si>
  <si>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</si>
  <si>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</si>
  <si>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</si>
  <si>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</si>
  <si>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</si>
  <si>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</si>
  <si>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</si>
  <si>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</si>
  <si>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</si>
  <si>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</si>
  <si>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</si>
  <si>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</si>
  <si>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</si>
  <si>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</si>
  <si>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</si>
  <si>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</si>
  <si>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</si>
  <si>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</si>
  <si>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</si>
  <si>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</si>
  <si>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</si>
  <si>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</si>
  <si>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</si>
  <si>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</si>
  <si>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</si>
  <si>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</si>
  <si>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</si>
  <si>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</si>
  <si>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</si>
  <si>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</si>
  <si>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</si>
  <si>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</si>
  <si>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</si>
  <si>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</si>
  <si>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</si>
  <si>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</si>
  <si>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</si>
  <si>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</si>
  <si>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</si>
  <si>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</si>
  <si>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</si>
  <si>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</si>
  <si>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</si>
  <si>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</si>
  <si>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</si>
  <si>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</si>
  <si>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</si>
  <si>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</si>
  <si>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</si>
  <si>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</si>
  <si>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</si>
  <si>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</si>
  <si>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</si>
  <si>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</si>
  <si>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</si>
  <si>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</si>
  <si>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</si>
  <si>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</si>
  <si>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</si>
  <si>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</si>
  <si>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</si>
  <si>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</si>
  <si>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</si>
  <si>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</si>
  <si>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</si>
  <si>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</si>
  <si>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</si>
  <si>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</si>
  <si>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</si>
  <si>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</si>
  <si>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</si>
  <si>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</si>
  <si>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</si>
  <si>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</si>
  <si>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</si>
  <si>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</si>
  <si>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</si>
  <si>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</si>
  <si>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</si>
  <si>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</si>
  <si>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</si>
  <si>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</si>
  <si>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</si>
  <si>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</si>
  <si>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</si>
  <si>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</si>
  <si>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</si>
  <si>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</si>
  <si>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</si>
  <si>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</si>
  <si>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</si>
  <si>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</si>
  <si>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</si>
  <si>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</si>
  <si>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</si>
  <si>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</si>
  <si>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</si>
  <si>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</si>
  <si>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</si>
  <si>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</si>
  <si>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</si>
  <si>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</si>
  <si>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</si>
  <si>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</si>
  <si>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</si>
  <si>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</si>
  <si>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</si>
  <si>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</si>
  <si>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</si>
  <si>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</si>
  <si>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</si>
  <si>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</si>
  <si>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</si>
  <si>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</si>
  <si>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</si>
  <si>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</si>
  <si>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</si>
  <si>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</si>
  <si>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</si>
  <si>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</si>
  <si>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</si>
  <si>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</si>
  <si>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</si>
  <si>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</si>
  <si>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</si>
  <si>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</si>
  <si>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</si>
  <si>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</si>
  <si>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</si>
  <si>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</si>
  <si>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</si>
  <si>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</si>
  <si>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</si>
  <si>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</si>
  <si>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</si>
  <si>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</si>
  <si>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</si>
  <si>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</si>
  <si>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</si>
  <si>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</si>
  <si>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</si>
  <si>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</si>
  <si>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</si>
  <si>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</si>
  <si>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</si>
  <si>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</si>
  <si>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</si>
  <si>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</si>
  <si>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</si>
  <si>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</si>
  <si>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</si>
  <si>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</si>
  <si>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</si>
  <si>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</si>
  <si>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</si>
  <si>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</si>
  <si>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</si>
  <si>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</si>
  <si>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</si>
  <si>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</si>
  <si>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</si>
  <si>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</si>
  <si>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</si>
  <si>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</si>
  <si>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</si>
  <si>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</si>
  <si>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</si>
  <si>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</si>
  <si>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</si>
  <si>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</si>
  <si>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</si>
  <si>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</si>
  <si>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</si>
  <si>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</si>
  <si>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</si>
  <si>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</si>
  <si>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</si>
  <si>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</si>
  <si>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</si>
  <si>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</si>
  <si>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</si>
  <si>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</si>
  <si>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</si>
  <si>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</si>
  <si>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</si>
  <si>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</si>
  <si>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</si>
  <si>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</si>
  <si>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</si>
  <si>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</si>
  <si>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</si>
  <si>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</si>
  <si>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</si>
  <si>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</si>
  <si>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</si>
  <si>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</si>
  <si>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</si>
  <si>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</si>
  <si>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</si>
  <si>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</si>
  <si>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</si>
  <si>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</si>
  <si>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</si>
  <si>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</si>
  <si>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</si>
  <si>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</si>
  <si>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</si>
  <si>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</si>
  <si>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</si>
  <si>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</si>
  <si>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</si>
  <si>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</si>
  <si>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</si>
  <si>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</si>
  <si>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</si>
  <si>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</si>
  <si>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</si>
  <si>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</si>
  <si>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</si>
  <si>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</si>
  <si>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</si>
  <si>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</si>
  <si>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</si>
  <si>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</si>
  <si>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</si>
  <si>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</si>
  <si>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</si>
  <si>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</si>
  <si>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</si>
  <si>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</si>
  <si>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</si>
  <si>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</si>
  <si>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</si>
  <si>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</si>
  <si>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</si>
  <si>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</si>
  <si>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</si>
  <si>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</si>
  <si>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</si>
  <si>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</si>
  <si>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</si>
  <si>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</si>
  <si>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</si>
  <si>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</si>
  <si>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</si>
  <si>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</si>
  <si>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</si>
  <si>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</si>
  <si>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</si>
  <si>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</si>
  <si>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</si>
  <si>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</si>
  <si>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</si>
  <si>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</si>
  <si>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</si>
  <si>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</si>
  <si>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</si>
  <si>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</si>
  <si>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</si>
  <si>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</si>
  <si>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</si>
  <si>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</si>
  <si>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</si>
  <si>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</si>
  <si>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</si>
  <si>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</si>
  <si>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</si>
  <si>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</si>
  <si>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</si>
  <si>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</si>
  <si>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</si>
  <si>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</si>
  <si>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</si>
  <si>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</si>
  <si>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</si>
  <si>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</si>
  <si>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</si>
  <si>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</si>
  <si>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</si>
  <si>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</si>
  <si>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</si>
  <si>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</si>
  <si>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</si>
  <si>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</si>
  <si>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</si>
  <si>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</si>
  <si>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</si>
  <si>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</si>
  <si>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</si>
  <si>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</si>
  <si>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</si>
  <si>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</si>
  <si>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</si>
  <si>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</si>
  <si>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</si>
  <si>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</si>
  <si>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</si>
  <si>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</si>
  <si>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</si>
  <si>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</si>
  <si>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</si>
  <si>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</si>
  <si>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</si>
  <si>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</si>
  <si>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</si>
  <si>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</si>
  <si>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</si>
  <si>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</si>
  <si>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</si>
  <si>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</si>
  <si>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</si>
  <si>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</si>
  <si>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</si>
  <si>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</si>
  <si>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</si>
  <si>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</si>
  <si>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</si>
  <si>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</si>
  <si>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</si>
  <si>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</si>
  <si>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</si>
  <si>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</si>
  <si>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</si>
  <si>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</si>
  <si>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</si>
  <si>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</si>
  <si>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</si>
  <si>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</si>
  <si>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</si>
  <si>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</si>
  <si>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</si>
  <si>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</si>
  <si>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</si>
  <si>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</si>
  <si>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</si>
  <si>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</si>
  <si>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</si>
  <si>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</si>
  <si>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</si>
  <si>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</si>
  <si>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</si>
  <si>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</si>
  <si>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</si>
  <si>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</si>
  <si>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</si>
  <si>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</si>
  <si>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</si>
  <si>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</si>
  <si>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</si>
  <si>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</si>
  <si>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</si>
  <si>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</si>
  <si>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</si>
  <si>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</si>
  <si>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</si>
  <si>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</si>
  <si>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</si>
  <si>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</si>
  <si>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</si>
  <si>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</si>
  <si>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</si>
  <si>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</si>
  <si>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</si>
  <si>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</si>
  <si>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</si>
  <si>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</si>
  <si>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</si>
  <si>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</si>
  <si>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</si>
  <si>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</si>
  <si>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</si>
  <si>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</si>
  <si>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</si>
  <si>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</si>
  <si>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</si>
  <si>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</si>
  <si>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</si>
  <si>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</si>
  <si>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</si>
  <si>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</si>
  <si>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</si>
  <si>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</si>
  <si>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</si>
  <si>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</si>
  <si>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</si>
  <si>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</si>
  <si>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</si>
  <si>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</si>
  <si>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</si>
  <si>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</si>
  <si>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</si>
  <si>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</si>
  <si>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</si>
  <si>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</si>
  <si>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</si>
  <si>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</si>
  <si>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</si>
  <si>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</si>
  <si>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</si>
  <si>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</si>
  <si>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</si>
  <si>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</si>
  <si>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</si>
  <si>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</si>
  <si>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</si>
  <si>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</si>
  <si>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</si>
  <si>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</si>
  <si>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</si>
  <si>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</si>
  <si>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</si>
  <si>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</si>
  <si>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</si>
  <si>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</si>
  <si>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</si>
  <si>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</si>
  <si>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</si>
  <si>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</si>
  <si>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</si>
  <si>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</si>
  <si>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</si>
  <si>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</si>
  <si>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</si>
  <si>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</si>
  <si>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</si>
  <si>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</si>
  <si>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</si>
  <si>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</si>
  <si>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</si>
  <si>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</si>
  <si>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</si>
  <si>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</si>
  <si>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</si>
  <si>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</si>
  <si>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</si>
  <si>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</si>
  <si>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</si>
  <si>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</si>
  <si>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</si>
  <si>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</si>
  <si>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</si>
  <si>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</si>
  <si>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</si>
  <si>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</si>
  <si>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</si>
  <si>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</si>
  <si>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</si>
  <si>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</si>
  <si>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</si>
  <si>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</si>
  <si>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</si>
  <si>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</si>
  <si>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</si>
  <si>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</si>
  <si>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</si>
  <si>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</si>
  <si>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</si>
  <si>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</si>
  <si>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</si>
  <si>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</si>
  <si>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</si>
  <si>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</si>
  <si>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</si>
  <si>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</si>
  <si>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</si>
  <si>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</si>
  <si>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</si>
  <si>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</si>
  <si>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</si>
  <si>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</si>
  <si>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</si>
  <si>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</si>
  <si>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</si>
  <si>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</si>
  <si>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</si>
  <si>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</si>
  <si>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</si>
  <si>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</si>
  <si>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</si>
  <si>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</si>
  <si>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</si>
  <si>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</si>
  <si>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</si>
  <si>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</si>
  <si>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</si>
  <si>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</si>
  <si>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</si>
  <si>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</si>
  <si>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</si>
  <si>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</si>
  <si>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</si>
  <si>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</si>
  <si>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</si>
  <si>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</si>
  <si>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</si>
  <si>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</si>
  <si>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</si>
  <si>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</si>
  <si>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</si>
  <si>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</si>
  <si>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</si>
  <si>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</si>
  <si>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</si>
  <si>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</si>
  <si>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</si>
  <si>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</si>
  <si>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</si>
  <si>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</si>
  <si>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</si>
  <si>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</si>
  <si>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</si>
  <si>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</si>
  <si>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</si>
  <si>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</si>
  <si>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</si>
  <si>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</si>
  <si>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</si>
  <si>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</si>
  <si>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</si>
  <si>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</si>
  <si>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</si>
  <si>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</si>
  <si>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</si>
  <si>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</si>
  <si>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</si>
  <si>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</si>
  <si>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</si>
  <si>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</si>
  <si>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</si>
  <si>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</si>
  <si>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</si>
  <si>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</si>
  <si>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</si>
  <si>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</si>
  <si>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</si>
  <si>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</si>
  <si>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</si>
  <si>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</si>
  <si>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</si>
  <si>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</si>
  <si>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</si>
  <si>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</si>
  <si>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</si>
  <si>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</si>
  <si>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</si>
  <si>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</si>
  <si>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</si>
  <si>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</si>
  <si>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</si>
  <si>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</si>
  <si>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</si>
  <si>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</si>
  <si>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</si>
  <si>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</si>
  <si>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</si>
  <si>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</si>
  <si>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</si>
  <si>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</si>
  <si>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</si>
  <si>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</si>
  <si>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</si>
  <si>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</si>
  <si>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</si>
  <si>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</si>
  <si>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</si>
  <si>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</si>
  <si>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</si>
  <si>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</si>
  <si>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</si>
  <si>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</si>
  <si>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</si>
  <si>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</si>
  <si>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</si>
  <si>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</si>
  <si>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</si>
  <si>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</si>
  <si>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</si>
  <si>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</si>
  <si>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</si>
  <si>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</si>
  <si>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</si>
  <si>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</si>
  <si>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</si>
  <si>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</si>
  <si>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</si>
  <si>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</si>
  <si>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</si>
  <si>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</si>
  <si>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</si>
  <si>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</si>
  <si>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</si>
  <si>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</si>
  <si>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</si>
  <si>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</si>
  <si>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</si>
  <si>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</si>
  <si>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</si>
  <si>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</si>
  <si>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</si>
  <si>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</si>
  <si>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</si>
  <si>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</si>
  <si>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</si>
  <si>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</si>
  <si>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</si>
  <si>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</si>
  <si>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</si>
  <si>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</si>
  <si>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</si>
  <si>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</si>
  <si>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</si>
  <si>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</si>
  <si>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</si>
  <si>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</si>
  <si>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</si>
  <si>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</si>
  <si>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</si>
  <si>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</si>
  <si>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</si>
  <si>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</si>
  <si>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</si>
  <si>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</si>
  <si>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</si>
  <si>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</si>
  <si>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</si>
  <si>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</si>
  <si>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</si>
  <si>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</si>
  <si>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</si>
  <si>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</si>
  <si>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</si>
  <si>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</si>
  <si>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</si>
  <si>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</si>
  <si>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</si>
  <si>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</si>
  <si>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</si>
  <si>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</si>
  <si>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</si>
  <si>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</si>
  <si>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</si>
  <si>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</si>
  <si>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</si>
  <si>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</si>
  <si>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</si>
  <si>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</si>
  <si>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</si>
  <si>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</si>
  <si>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</si>
  <si>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</si>
  <si>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</si>
  <si>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</si>
  <si>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</si>
  <si>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</si>
  <si>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</si>
  <si>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</si>
  <si>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</si>
  <si>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</si>
  <si>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</si>
  <si>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</si>
  <si>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</si>
  <si>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</si>
  <si>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</si>
  <si>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</si>
  <si>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</si>
  <si>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</si>
  <si>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</si>
  <si>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</si>
  <si>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</si>
  <si>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</si>
  <si>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</si>
  <si>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</si>
  <si>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</si>
  <si>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</si>
  <si>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</si>
  <si>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</si>
  <si>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</si>
  <si>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</si>
  <si>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</si>
  <si>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</si>
  <si>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</si>
  <si>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</si>
  <si>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</si>
  <si>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</si>
  <si>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</si>
  <si>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</si>
  <si>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</si>
  <si>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</si>
  <si>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</si>
  <si>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</si>
  <si>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</si>
  <si>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</si>
  <si>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</si>
  <si>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</si>
  <si>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</si>
  <si>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</si>
  <si>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</si>
  <si>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</si>
  <si>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</si>
  <si>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</si>
  <si>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</si>
  <si>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</si>
  <si>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</si>
  <si>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</si>
  <si>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</si>
  <si>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</si>
  <si>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</si>
  <si>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</si>
  <si>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</si>
  <si>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</si>
  <si>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</si>
  <si>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</si>
  <si>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</si>
  <si>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</si>
  <si>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</si>
  <si>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</si>
  <si>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</si>
  <si>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</si>
  <si>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</si>
  <si>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</si>
  <si>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</si>
  <si>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</si>
  <si>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</si>
  <si>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</si>
  <si>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</si>
  <si>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</si>
  <si>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</si>
  <si>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</si>
  <si>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</si>
  <si>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</si>
  <si>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</si>
  <si>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</si>
  <si>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</si>
  <si>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</si>
  <si>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</si>
  <si>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</si>
  <si>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</si>
  <si>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</si>
  <si>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</si>
  <si>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</si>
  <si>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</si>
  <si>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</si>
  <si>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</si>
  <si>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</si>
  <si>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</si>
  <si>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</si>
  <si>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</si>
  <si>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</si>
  <si>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</si>
  <si>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</si>
  <si>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</si>
  <si>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</si>
  <si>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</si>
  <si>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</si>
  <si>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</si>
  <si>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</si>
  <si>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</si>
  <si>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</si>
  <si>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</si>
  <si>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</si>
  <si>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</si>
  <si>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</si>
  <si>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</si>
  <si>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</si>
  <si>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</si>
  <si>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</si>
  <si>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</si>
  <si>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</si>
  <si>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</si>
  <si>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</si>
  <si>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</si>
  <si>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</si>
  <si>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</si>
  <si>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</si>
  <si>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</si>
  <si>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</si>
  <si>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</si>
  <si>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</si>
  <si>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</si>
  <si>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</si>
  <si>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</si>
  <si>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</si>
  <si>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</si>
  <si>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</si>
  <si>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</si>
  <si>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</si>
  <si>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</si>
  <si>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</si>
  <si>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</si>
  <si>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</si>
  <si>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</si>
  <si>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</si>
  <si>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</si>
  <si>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</si>
  <si>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</si>
  <si>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</si>
  <si>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</si>
  <si>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</si>
  <si>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</si>
  <si>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</si>
  <si>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</si>
  <si>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</si>
  <si>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</si>
  <si>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</si>
  <si>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</si>
  <si>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</si>
  <si>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</si>
  <si>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</si>
  <si>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</si>
  <si>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</si>
  <si>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</si>
  <si>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</si>
  <si>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</si>
  <si>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</si>
  <si>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</si>
  <si>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</si>
  <si>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</si>
  <si>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</si>
  <si>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</si>
  <si>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</si>
  <si>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</si>
  <si>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</si>
  <si>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</si>
  <si>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</si>
  <si>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</si>
  <si>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</si>
  <si>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</si>
  <si>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</si>
  <si>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</si>
  <si>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</si>
  <si>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</si>
  <si>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</si>
  <si>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</si>
  <si>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</si>
  <si>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</si>
  <si>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</si>
  <si>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</si>
  <si>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</si>
  <si>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</si>
  <si>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</si>
  <si>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</si>
  <si>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</si>
  <si>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</si>
  <si>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</si>
  <si>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</si>
  <si>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</si>
  <si>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</si>
  <si>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</si>
  <si>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</si>
  <si>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</si>
  <si>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</si>
  <si>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</si>
  <si>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</si>
  <si>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</si>
  <si>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</si>
  <si>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</si>
  <si>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</si>
  <si>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</si>
  <si>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</si>
  <si>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</si>
  <si>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</si>
  <si>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</si>
  <si>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</si>
  <si>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</si>
  <si>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</si>
  <si>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</si>
  <si>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</si>
  <si>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</si>
  <si>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</si>
  <si>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</si>
  <si>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</si>
  <si>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</si>
  <si>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</si>
  <si>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</si>
  <si>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</si>
  <si>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</si>
  <si>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</si>
  <si>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</si>
  <si>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</si>
  <si>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</si>
  <si>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</si>
  <si>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</si>
  <si>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</si>
  <si>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</si>
  <si>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</si>
  <si>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</si>
  <si>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</si>
  <si>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</si>
  <si>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</si>
  <si>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</si>
  <si>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</si>
  <si>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</si>
  <si>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</si>
  <si>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</si>
  <si>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</si>
  <si>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</si>
  <si>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</si>
  <si>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</si>
  <si>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</si>
  <si>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</si>
  <si>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</si>
  <si>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</si>
  <si>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</si>
  <si>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</si>
  <si>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</si>
  <si>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</si>
  <si>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</si>
  <si>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</si>
  <si>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</si>
  <si>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</si>
  <si>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</si>
  <si>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</si>
  <si>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</si>
  <si>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</si>
  <si>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</si>
  <si>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</si>
  <si>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</si>
  <si>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</si>
  <si>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</si>
  <si>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</si>
  <si>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</si>
  <si>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</si>
  <si>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</si>
  <si>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</si>
  <si>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</si>
  <si>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</si>
  <si>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</si>
  <si>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</si>
  <si>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</si>
  <si>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</si>
  <si>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</si>
  <si>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</si>
  <si>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</si>
  <si>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</si>
  <si>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</si>
  <si>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</si>
  <si>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</si>
  <si>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</si>
  <si>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</si>
  <si>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</si>
  <si>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</si>
  <si>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</si>
  <si>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</si>
  <si>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</si>
  <si>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</si>
  <si>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</si>
  <si>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</si>
  <si>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</si>
  <si>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</si>
  <si>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</si>
  <si>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</si>
  <si>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</si>
  <si>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</si>
  <si>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</si>
  <si>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</si>
  <si>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</si>
  <si>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</si>
  <si>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</si>
  <si>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</si>
  <si>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</si>
  <si>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</si>
  <si>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</si>
  <si>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</si>
  <si>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</si>
  <si>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</si>
  <si>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</si>
  <si>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</si>
  <si>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</si>
  <si>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</si>
  <si>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</si>
  <si>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</si>
  <si>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</si>
  <si>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</si>
  <si>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</si>
  <si>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</si>
  <si>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</si>
  <si>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</si>
  <si>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</si>
  <si>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</si>
  <si>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</si>
  <si>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</si>
  <si>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</si>
  <si>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</si>
  <si>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</si>
  <si>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</si>
  <si>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</si>
  <si>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</si>
  <si>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</si>
  <si>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</si>
  <si>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</si>
  <si>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</si>
  <si>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</si>
  <si>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</si>
  <si>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</si>
  <si>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</si>
  <si>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</si>
  <si>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</si>
  <si>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</si>
  <si>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</si>
  <si>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</si>
  <si>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</si>
  <si>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</si>
  <si>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</si>
  <si>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</si>
  <si>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</si>
  <si>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</si>
  <si>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</si>
  <si>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</si>
  <si>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</si>
  <si>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</si>
  <si>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</si>
  <si>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</si>
  <si>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</si>
  <si>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</si>
  <si>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</si>
  <si>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</si>
  <si>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</si>
  <si>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</si>
  <si>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</si>
  <si>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</si>
  <si>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</si>
  <si>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</si>
  <si>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</si>
  <si>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</si>
  <si>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</si>
  <si>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</si>
  <si>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</si>
  <si>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</si>
  <si>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</si>
  <si>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</si>
  <si>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</si>
  <si>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</si>
  <si>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</si>
  <si>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</si>
  <si>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</si>
  <si>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</si>
  <si>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</si>
  <si>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</si>
  <si>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</si>
  <si>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</si>
  <si>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</si>
  <si>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</si>
  <si>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</si>
  <si>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</si>
  <si>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</si>
  <si>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</si>
  <si>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</si>
  <si>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</si>
  <si>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</si>
  <si>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</si>
  <si>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</si>
  <si>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</si>
  <si>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</si>
  <si>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</si>
  <si>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</si>
  <si>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</si>
  <si>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</si>
  <si>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</si>
  <si>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</si>
  <si>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</si>
  <si>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</si>
  <si>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</si>
  <si>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</si>
  <si>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</si>
  <si>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</si>
  <si>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</si>
  <si>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</si>
  <si>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</si>
  <si>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</si>
  <si>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</si>
  <si>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</si>
  <si>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</si>
  <si>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</si>
  <si>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</si>
  <si>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</si>
  <si>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</si>
  <si>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</si>
  <si>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</si>
  <si>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</si>
  <si>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</si>
  <si>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</si>
  <si>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</si>
  <si>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</si>
  <si>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</si>
  <si>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</si>
  <si>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</si>
  <si>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</si>
  <si>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</si>
  <si>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</si>
  <si>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</si>
  <si>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</si>
  <si>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</si>
  <si>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</si>
  <si>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</si>
  <si>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</si>
  <si>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</si>
  <si>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</si>
  <si>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</si>
  <si>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</si>
  <si>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</si>
  <si>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</si>
  <si>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</si>
  <si>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</si>
  <si>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</si>
  <si>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</si>
  <si>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</si>
  <si>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</si>
  <si>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</si>
  <si>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</si>
  <si>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</si>
  <si>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</si>
  <si>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</si>
  <si>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</si>
  <si>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</si>
  <si>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</si>
  <si>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</si>
  <si>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</si>
  <si>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</si>
  <si>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</si>
  <si>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</si>
  <si>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</si>
  <si>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</si>
  <si>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</si>
  <si>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</si>
  <si>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</si>
  <si>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</si>
  <si>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</si>
  <si>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</si>
  <si>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</si>
  <si>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</si>
  <si>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</si>
  <si>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</si>
  <si>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</si>
  <si>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</si>
  <si>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</si>
  <si>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</si>
  <si>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</si>
  <si>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</si>
  <si>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</si>
  <si>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</si>
  <si>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</si>
  <si>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</si>
  <si>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</si>
  <si>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</si>
  <si>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</si>
  <si>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</si>
  <si>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</si>
  <si>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</si>
  <si>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</si>
  <si>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</si>
  <si>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</si>
  <si>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</si>
  <si>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</si>
  <si>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</si>
  <si>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</si>
  <si>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</si>
  <si>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</si>
  <si>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</si>
  <si>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</si>
  <si>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</si>
  <si>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</si>
  <si>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</si>
  <si>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</si>
  <si>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</si>
  <si>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</si>
  <si>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</si>
  <si>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</si>
  <si>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</si>
  <si>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</si>
  <si>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</si>
  <si>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</si>
  <si>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</si>
  <si>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</si>
  <si>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</si>
  <si>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</si>
  <si>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</si>
  <si>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</si>
  <si>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</si>
  <si>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</si>
  <si>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</si>
  <si>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</si>
  <si>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</si>
  <si>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</si>
  <si>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</si>
  <si>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</si>
  <si>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</si>
  <si>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</si>
  <si>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</si>
  <si>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</si>
  <si>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</si>
  <si>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</si>
  <si>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</si>
  <si>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</si>
  <si>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</si>
  <si>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</si>
  <si>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</si>
  <si>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</si>
  <si>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</si>
  <si>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</si>
  <si>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</si>
  <si>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</si>
  <si>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</si>
  <si>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</si>
  <si>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</si>
  <si>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</si>
  <si>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</si>
  <si>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</si>
  <si>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</si>
  <si>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</si>
  <si>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</si>
  <si>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</si>
  <si>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</si>
  <si>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</si>
  <si>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</si>
  <si>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</si>
  <si>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</si>
  <si>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</si>
  <si>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</si>
  <si>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</si>
  <si>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</si>
  <si>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</si>
  <si>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</si>
  <si>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</si>
  <si>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</si>
  <si>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</si>
  <si>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</si>
  <si>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</si>
  <si>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</si>
  <si>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</si>
  <si>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</si>
  <si>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</si>
  <si>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</si>
  <si>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</si>
  <si>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</si>
  <si>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</si>
  <si>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</si>
  <si>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</si>
  <si>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</si>
  <si>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</si>
  <si>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</si>
  <si>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</si>
  <si>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</si>
  <si>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</si>
  <si>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</si>
  <si>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</si>
  <si>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</si>
  <si>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</si>
  <si>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</si>
  <si>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</si>
  <si>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</si>
  <si>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</si>
  <si>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</si>
  <si>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</si>
  <si>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</si>
  <si>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</si>
  <si>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</si>
  <si>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</si>
  <si>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</si>
  <si>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</si>
  <si>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</si>
  <si>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</si>
  <si>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</si>
  <si>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</si>
  <si>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</si>
  <si>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</si>
  <si>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</si>
  <si>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</si>
  <si>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</si>
  <si>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</si>
  <si>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</si>
  <si>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</si>
  <si>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</si>
  <si>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</si>
  <si>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</si>
  <si>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</si>
  <si>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</si>
  <si>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</si>
  <si>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</si>
  <si>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</si>
  <si>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</si>
  <si>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</si>
  <si>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</si>
  <si>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</si>
  <si>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</si>
  <si>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</si>
  <si>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</si>
  <si>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</si>
  <si>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</si>
  <si>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</si>
  <si>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</si>
  <si>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</si>
  <si>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</si>
  <si>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</si>
  <si>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</si>
  <si>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</si>
  <si>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</si>
  <si>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</si>
  <si>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</si>
  <si>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</si>
  <si>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</si>
  <si>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</si>
  <si>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</si>
  <si>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</si>
  <si>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</si>
  <si>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</si>
  <si>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</si>
  <si>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</si>
  <si>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</si>
  <si>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</si>
  <si>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</si>
  <si>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</si>
  <si>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</si>
  <si>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</si>
  <si>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</si>
  <si>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</si>
  <si>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</si>
  <si>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</si>
  <si>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</si>
  <si>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</si>
  <si>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</si>
  <si>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</si>
  <si>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</si>
  <si>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</si>
  <si>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</si>
  <si>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</si>
  <si>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</si>
  <si>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</si>
  <si>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</si>
  <si>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</si>
  <si>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</si>
  <si>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</si>
  <si>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</si>
  <si>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</si>
  <si>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</si>
  <si>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</si>
  <si>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</si>
  <si>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</si>
  <si>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</si>
  <si>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</si>
  <si>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</si>
  <si>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</si>
  <si>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</si>
  <si>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</si>
  <si>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</si>
  <si>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</si>
  <si>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</si>
  <si>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</si>
  <si>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</si>
  <si>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</si>
  <si>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</si>
  <si>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</si>
  <si>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</si>
  <si>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</si>
  <si>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</si>
  <si>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</si>
  <si>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</si>
  <si>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</si>
  <si>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</si>
  <si>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</si>
  <si>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</si>
  <si>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</si>
  <si>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</si>
  <si>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</si>
  <si>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</si>
  <si>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</si>
  <si>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</si>
  <si>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</si>
  <si>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</si>
  <si>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</si>
  <si>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</si>
  <si>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</si>
  <si>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</si>
  <si>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</si>
  <si>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</si>
  <si>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</si>
  <si>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</si>
  <si>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</si>
  <si>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</si>
  <si>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</si>
  <si>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</si>
  <si>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</si>
  <si>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</si>
  <si>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</si>
  <si>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</si>
  <si>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</si>
  <si>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</si>
  <si>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</si>
  <si>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</si>
  <si>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</si>
  <si>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</si>
  <si>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</si>
  <si>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</si>
  <si>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</si>
  <si>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</si>
  <si>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</si>
  <si>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</si>
  <si>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</si>
  <si>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</si>
  <si>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</si>
  <si>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</si>
  <si>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</si>
  <si>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</si>
  <si>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</si>
  <si>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</si>
  <si>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</si>
  <si>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</si>
  <si>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</si>
  <si>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</si>
  <si>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</si>
  <si>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</si>
  <si>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</si>
  <si>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</si>
  <si>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</si>
  <si>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</si>
  <si>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</si>
  <si>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</si>
  <si>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</si>
  <si>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</si>
  <si>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</si>
  <si>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</si>
  <si>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</si>
  <si>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</si>
  <si>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</si>
  <si>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</si>
  <si>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</si>
  <si>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</si>
  <si>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</si>
  <si>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</si>
  <si>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</si>
  <si>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</si>
  <si>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</si>
  <si>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</si>
  <si>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</si>
  <si>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</si>
  <si>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</si>
  <si>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</si>
  <si>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</si>
  <si>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</si>
  <si>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</si>
  <si>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</si>
  <si>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</si>
  <si>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</si>
  <si>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</si>
  <si>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</si>
  <si>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</si>
  <si>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</si>
  <si>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</si>
  <si>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</si>
  <si>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</si>
  <si>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</si>
  <si>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</si>
  <si>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</si>
  <si>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</si>
  <si>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</si>
  <si>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</si>
  <si>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</si>
  <si>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</si>
  <si>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</si>
  <si>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</si>
  <si>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</si>
  <si>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</si>
  <si>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</si>
  <si>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</si>
  <si>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</si>
  <si>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</si>
  <si>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</si>
  <si>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</si>
  <si>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</si>
  <si>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</si>
  <si>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</si>
  <si>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</si>
  <si>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</si>
  <si>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</si>
  <si>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</si>
  <si>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</si>
  <si>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</si>
  <si>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</si>
  <si>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</si>
  <si>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</si>
  <si>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</si>
  <si>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</si>
  <si>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</si>
  <si>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</si>
  <si>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</si>
  <si>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</si>
  <si>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</si>
  <si>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</si>
  <si>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</si>
  <si>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</si>
  <si>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</si>
  <si>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</si>
  <si>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</si>
  <si>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</si>
  <si>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</si>
  <si>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</si>
  <si>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</si>
  <si>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</si>
  <si>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</si>
  <si>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</si>
  <si>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</si>
  <si>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</si>
  <si>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</si>
  <si>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</si>
  <si>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</si>
  <si>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</si>
  <si>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</si>
  <si>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</si>
  <si>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</si>
  <si>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</si>
  <si>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</si>
  <si>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</si>
  <si>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</si>
  <si>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</si>
  <si>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</si>
  <si>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</si>
  <si>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</si>
  <si>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</si>
  <si>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</si>
  <si>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</si>
  <si>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</si>
  <si>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</si>
  <si>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</si>
  <si>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</si>
  <si>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</si>
  <si>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</si>
  <si>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</si>
  <si>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</si>
  <si>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</si>
  <si>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</si>
  <si>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</si>
  <si>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</si>
  <si>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</si>
  <si>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</si>
  <si>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</si>
  <si>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</si>
  <si>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</si>
  <si>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</si>
  <si>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</si>
  <si>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</si>
  <si>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</si>
  <si>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</si>
  <si>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</si>
  <si>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</si>
  <si>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</si>
  <si>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</si>
  <si>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</si>
  <si>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</si>
  <si>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</si>
  <si>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</si>
  <si>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</si>
  <si>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</si>
  <si>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</si>
  <si>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</si>
  <si>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</si>
  <si>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</si>
  <si>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</si>
  <si>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</si>
  <si>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</si>
  <si>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</si>
  <si>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</si>
  <si>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</si>
  <si>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</si>
  <si>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</si>
  <si>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</si>
  <si>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</si>
  <si>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</si>
  <si>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</si>
  <si>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</si>
  <si>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</si>
  <si>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</si>
  <si>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</si>
  <si>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</si>
  <si>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</si>
  <si>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</si>
  <si>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</si>
  <si>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</si>
  <si>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</si>
  <si>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</si>
  <si>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</si>
  <si>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</si>
  <si>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</si>
  <si>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</si>
  <si>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</si>
  <si>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</si>
  <si>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</si>
  <si>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</si>
  <si>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</si>
  <si>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</si>
  <si>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</si>
  <si>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</si>
  <si>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</si>
  <si>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</si>
  <si>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</si>
  <si>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</si>
  <si>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</si>
  <si>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</si>
  <si>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</si>
  <si>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</si>
  <si>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</si>
  <si>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</si>
  <si>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</si>
  <si>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</si>
  <si>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</si>
  <si>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</si>
  <si>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</si>
  <si>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</si>
  <si>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</si>
  <si>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</si>
  <si>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</si>
  <si>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</si>
  <si>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</si>
  <si>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</si>
  <si>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</si>
  <si>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</si>
  <si>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</si>
  <si>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</si>
  <si>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</si>
  <si>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</si>
  <si>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</si>
  <si>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</si>
  <si>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</si>
  <si>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</si>
  <si>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</si>
  <si>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</si>
  <si>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</si>
  <si>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</si>
  <si>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</si>
  <si>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</si>
  <si>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</si>
  <si>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</si>
  <si>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</si>
  <si>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</si>
  <si>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</si>
  <si>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</si>
  <si>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</si>
  <si>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</si>
  <si>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</si>
  <si>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</si>
  <si>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</si>
  <si>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</si>
  <si>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</si>
  <si>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</si>
  <si>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</si>
  <si>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</si>
  <si>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</si>
  <si>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</si>
  <si>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</si>
  <si>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</si>
  <si>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</si>
  <si>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</si>
  <si>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</si>
  <si>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</si>
  <si>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</si>
  <si>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</si>
  <si>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</si>
  <si>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</si>
  <si>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</si>
  <si>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</si>
  <si>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</si>
  <si>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</si>
  <si>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</si>
  <si>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</si>
  <si>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</si>
  <si>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</si>
  <si>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</si>
  <si>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</si>
  <si>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</si>
  <si>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</si>
  <si>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</si>
  <si>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</si>
  <si>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</si>
  <si>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</si>
  <si>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</si>
  <si>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</si>
  <si>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</si>
  <si>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</si>
  <si>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</si>
  <si>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</si>
  <si>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</si>
  <si>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</si>
  <si>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</si>
  <si>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</si>
  <si>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</si>
  <si>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</si>
  <si>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</si>
  <si>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</si>
  <si>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</si>
  <si>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</si>
  <si>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</si>
  <si>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</si>
  <si>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</si>
  <si>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</si>
  <si>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</si>
  <si>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</si>
  <si>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</si>
  <si>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</si>
  <si>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</si>
  <si>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</si>
  <si>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</si>
  <si>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</si>
  <si>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</si>
  <si>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</si>
  <si>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</si>
  <si>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</si>
  <si>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</si>
  <si>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</si>
  <si>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</si>
  <si>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</si>
  <si>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</si>
  <si>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</si>
  <si>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</si>
  <si>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</si>
  <si>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</si>
  <si>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</si>
  <si>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</si>
  <si>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</si>
  <si>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</si>
  <si>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</si>
  <si>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</si>
  <si>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</si>
  <si>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</si>
  <si>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</si>
  <si>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</si>
  <si>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</si>
  <si>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</si>
  <si>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</si>
  <si>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</si>
  <si>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</si>
  <si>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</si>
  <si>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</si>
  <si>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</si>
  <si>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</si>
  <si>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</si>
  <si>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</si>
  <si>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</si>
  <si>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</si>
  <si>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</si>
  <si>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</si>
  <si>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</si>
  <si>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</si>
  <si>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</si>
  <si>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</si>
  <si>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</si>
  <si>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</si>
  <si>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</si>
  <si>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</si>
  <si>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</si>
  <si>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</si>
  <si>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</si>
  <si>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</si>
  <si>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</si>
  <si>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</si>
  <si>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</si>
  <si>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</si>
  <si>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</si>
  <si>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</si>
  <si>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</si>
  <si>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</si>
  <si>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</si>
  <si>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</si>
  <si>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</si>
  <si>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</si>
  <si>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</si>
  <si>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</si>
  <si>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</si>
  <si>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</si>
  <si>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</si>
  <si>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</si>
  <si>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</si>
  <si>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</si>
  <si>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</si>
  <si>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</si>
  <si>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</si>
  <si>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</si>
  <si>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</si>
  <si>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</si>
  <si>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</si>
  <si>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</si>
  <si>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</si>
  <si>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</si>
  <si>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</si>
  <si>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</si>
  <si>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</si>
  <si>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</si>
  <si>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</si>
  <si>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</si>
  <si>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</si>
  <si>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</si>
  <si>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</si>
  <si>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</si>
  <si>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</si>
  <si>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</si>
  <si>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</si>
  <si>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</si>
  <si>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</si>
  <si>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</si>
  <si>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</si>
  <si>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</si>
  <si>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</si>
  <si>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</si>
  <si>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</si>
  <si>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</si>
  <si>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</si>
  <si>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</si>
  <si>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</si>
  <si>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</si>
  <si>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</si>
  <si>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</si>
  <si>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</si>
  <si>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</si>
  <si>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</si>
  <si>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</si>
  <si>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</si>
  <si>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</si>
  <si>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</si>
  <si>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</si>
  <si>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</si>
  <si>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</si>
  <si>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</si>
  <si>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</si>
  <si>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</si>
  <si>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</si>
  <si>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</si>
  <si>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</si>
  <si>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</si>
  <si>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</si>
  <si>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</si>
  <si>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</si>
  <si>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</si>
  <si>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</si>
  <si>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</si>
  <si>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</si>
  <si>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</si>
  <si>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</si>
  <si>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</si>
  <si>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</si>
  <si>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</si>
  <si>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</si>
  <si>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</si>
  <si>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</si>
  <si>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</si>
  <si>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</si>
  <si>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</si>
  <si>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</si>
  <si>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</si>
  <si>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</si>
  <si>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</si>
  <si>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</si>
  <si>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</si>
  <si>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</si>
  <si>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</si>
  <si>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</si>
  <si>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</si>
  <si>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</si>
  <si>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</si>
  <si>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</si>
  <si>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</si>
  <si>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</si>
  <si>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</si>
  <si>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</si>
  <si>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</si>
  <si>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</si>
  <si>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</si>
  <si>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</si>
  <si>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</si>
  <si>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</si>
  <si>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</si>
  <si>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</si>
  <si>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</si>
  <si>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</si>
  <si>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</si>
  <si>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</si>
  <si>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</si>
  <si>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</si>
  <si>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</si>
  <si>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</si>
  <si>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</si>
  <si>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</si>
  <si>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</si>
  <si>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</si>
  <si>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</si>
  <si>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</si>
  <si>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</si>
  <si>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</si>
  <si>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</si>
  <si>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</si>
  <si>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</si>
  <si>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</si>
  <si>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</si>
  <si>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</si>
  <si>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</si>
  <si>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</si>
  <si>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</si>
  <si>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</si>
  <si>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</si>
  <si>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</si>
  <si>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</si>
  <si>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</si>
  <si>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</si>
  <si>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</si>
  <si>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</si>
  <si>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</si>
  <si>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</si>
  <si>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</si>
  <si>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</si>
  <si>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</si>
  <si>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</si>
  <si>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</si>
  <si>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</si>
  <si>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</si>
  <si>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</si>
  <si>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</si>
  <si>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</si>
  <si>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</si>
  <si>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</si>
  <si>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</si>
  <si>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</si>
  <si>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</si>
  <si>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</si>
  <si>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</si>
  <si>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</si>
  <si>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</si>
  <si>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</si>
  <si>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</si>
  <si>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</si>
  <si>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</si>
  <si>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</si>
  <si>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</si>
  <si>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</si>
  <si>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</si>
  <si>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</si>
  <si>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</si>
  <si>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</si>
  <si>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</si>
  <si>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</si>
  <si>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</si>
  <si>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</si>
  <si>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</si>
  <si>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</si>
  <si>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</si>
  <si>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</si>
  <si>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</si>
  <si>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</si>
  <si>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</si>
  <si>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</si>
  <si>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</si>
  <si>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</si>
  <si>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</si>
  <si>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</si>
  <si>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</si>
  <si>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</si>
  <si>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</si>
  <si>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</si>
  <si>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</si>
  <si>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</si>
  <si>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</si>
  <si>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</si>
  <si>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</si>
  <si>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</si>
  <si>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</si>
  <si>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</si>
  <si>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</si>
  <si>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</si>
  <si>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</si>
  <si>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</si>
  <si>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</si>
  <si>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</si>
  <si>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</si>
  <si>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</si>
  <si>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</si>
  <si>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</si>
  <si>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</si>
  <si>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</si>
  <si>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</si>
  <si>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</si>
  <si>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</si>
  <si>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</si>
  <si>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</si>
  <si>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</si>
  <si>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</si>
  <si>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</si>
  <si>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</si>
  <si>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</si>
  <si>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</si>
  <si>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</si>
  <si>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</si>
  <si>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</si>
  <si>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</si>
  <si>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</si>
  <si>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</si>
  <si>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</si>
  <si>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</si>
  <si>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</si>
  <si>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</si>
  <si>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</si>
  <si>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</si>
  <si>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</si>
  <si>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</si>
  <si>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</si>
  <si>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</si>
  <si>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</si>
  <si>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</si>
  <si>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</si>
  <si>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</si>
  <si>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</si>
  <si>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</si>
  <si>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</si>
  <si>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</si>
  <si>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</si>
  <si>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</si>
  <si>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</si>
  <si>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</si>
  <si>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</si>
  <si>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</si>
  <si>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</si>
  <si>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</si>
  <si>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</si>
  <si>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</si>
  <si>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</si>
  <si>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</si>
  <si>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</si>
  <si>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</si>
  <si>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</si>
  <si>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</si>
  <si>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</si>
  <si>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</si>
  <si>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</si>
  <si>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</si>
  <si>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</si>
  <si>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</si>
  <si>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</si>
  <si>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</si>
  <si>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</si>
  <si>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</si>
  <si>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</si>
  <si>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</si>
  <si>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</si>
  <si>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</si>
  <si>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</si>
  <si>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</si>
  <si>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</si>
  <si>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</si>
  <si>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</si>
  <si>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</si>
  <si>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</si>
  <si>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</si>
  <si>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</si>
  <si>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</si>
  <si>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</si>
  <si>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</si>
  <si>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</si>
  <si>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</si>
  <si>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</si>
  <si>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</si>
  <si>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</si>
  <si>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</si>
  <si>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</si>
  <si>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</si>
  <si>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</si>
  <si>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</si>
  <si>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</si>
  <si>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</si>
  <si>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</si>
  <si>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</si>
  <si>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</si>
  <si>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</si>
  <si>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</si>
  <si>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</si>
  <si>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</si>
  <si>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</si>
  <si>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</si>
  <si>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</si>
  <si>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</si>
  <si>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</si>
  <si>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</si>
  <si>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</si>
  <si>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</si>
  <si>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</si>
  <si>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</si>
  <si>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</si>
  <si>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</si>
  <si>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</si>
  <si>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</si>
  <si>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</si>
  <si>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</si>
  <si>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</si>
  <si>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</si>
  <si>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</si>
  <si>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</si>
  <si>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</si>
  <si>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</si>
  <si>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</si>
  <si>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</si>
  <si>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</si>
  <si>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</si>
  <si>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</si>
  <si>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</si>
  <si>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</si>
  <si>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</si>
  <si>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</si>
  <si>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</si>
  <si>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</si>
  <si>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</si>
  <si>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</si>
  <si>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</si>
  <si>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</si>
  <si>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</si>
  <si>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</si>
  <si>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</si>
  <si>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</si>
  <si>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</si>
  <si>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</si>
  <si>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</si>
  <si>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</si>
  <si>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</si>
  <si>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</si>
  <si>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</si>
  <si>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</si>
  <si>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</si>
  <si>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</si>
  <si>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</si>
  <si>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</si>
  <si>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</si>
  <si>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</si>
  <si>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</si>
  <si>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</si>
  <si>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</si>
  <si>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</si>
  <si>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</si>
  <si>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</si>
  <si>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</si>
  <si>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</si>
  <si>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</si>
  <si>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</si>
  <si>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</si>
  <si>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</si>
  <si>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</si>
  <si>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</si>
  <si>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</si>
  <si>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</si>
  <si>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</si>
  <si>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</si>
  <si>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</si>
  <si>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</si>
  <si>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</si>
  <si>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</si>
  <si>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</si>
  <si>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</si>
  <si>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</si>
  <si>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</si>
  <si>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</si>
  <si>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</si>
  <si>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</si>
  <si>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</si>
  <si>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</si>
  <si>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</si>
  <si>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</si>
  <si>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</si>
  <si>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</si>
  <si>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</si>
  <si>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</si>
  <si>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</si>
  <si>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</si>
  <si>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</si>
  <si>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</si>
  <si>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</si>
  <si>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</si>
  <si>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</si>
  <si>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</si>
  <si>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</si>
  <si>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</si>
  <si>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</si>
  <si>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</si>
  <si>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</si>
  <si>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</si>
  <si>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</si>
  <si>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</si>
  <si>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</si>
  <si>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</si>
  <si>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</si>
  <si>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</si>
  <si>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</si>
  <si>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</si>
  <si>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</si>
  <si>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</si>
  <si>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</si>
  <si>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</si>
  <si>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</si>
  <si>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</si>
  <si>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</si>
  <si>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</si>
  <si>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</si>
  <si>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</si>
  <si>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</si>
  <si>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</si>
  <si>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</si>
  <si>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</si>
  <si>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</si>
  <si>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</si>
  <si>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</si>
  <si>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</si>
  <si>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</si>
  <si>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</si>
  <si>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</si>
  <si>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</si>
  <si>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</si>
  <si>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</si>
  <si>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</si>
  <si>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</si>
  <si>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</si>
  <si>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</si>
  <si>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</si>
  <si>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</si>
  <si>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</si>
  <si>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</si>
  <si>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</si>
  <si>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</si>
  <si>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</si>
  <si>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</si>
  <si>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</si>
  <si>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</si>
  <si>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</si>
  <si>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</si>
  <si>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</si>
  <si>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</si>
  <si>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</si>
  <si>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</si>
  <si>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</si>
  <si>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</si>
  <si>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</si>
  <si>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</si>
  <si>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</si>
  <si>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</si>
  <si>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</si>
  <si>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</si>
  <si>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</si>
  <si>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</si>
  <si>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</si>
  <si>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</si>
  <si>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</si>
  <si>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</si>
  <si>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</si>
  <si>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</si>
  <si>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</si>
  <si>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</si>
  <si>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</si>
  <si>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</si>
  <si>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</si>
  <si>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</si>
  <si>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</si>
  <si>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</si>
  <si>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</si>
  <si>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</si>
  <si>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</si>
  <si>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</si>
  <si>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</si>
  <si>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</si>
  <si>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</si>
  <si>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</si>
  <si>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</si>
  <si>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</si>
  <si>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</si>
  <si>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</si>
  <si>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</si>
  <si>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</si>
  <si>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</si>
  <si>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</si>
  <si>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</si>
  <si>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</si>
  <si>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</si>
  <si>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</si>
  <si>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</si>
  <si>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</si>
  <si>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</si>
  <si>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</si>
  <si>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</si>
  <si>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</si>
  <si>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</si>
  <si>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</si>
  <si>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</si>
  <si>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</si>
  <si>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</si>
  <si>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</si>
  <si>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</si>
  <si>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</si>
  <si>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</si>
  <si>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</si>
  <si>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</si>
  <si>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</si>
  <si>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</si>
  <si>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</si>
  <si>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</si>
  <si>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</si>
  <si>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</si>
  <si>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</si>
  <si>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</si>
  <si>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</si>
  <si>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</si>
  <si>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</si>
  <si>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</si>
  <si>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</si>
  <si>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</si>
  <si>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</si>
  <si>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</si>
  <si>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</si>
  <si>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</si>
  <si>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</si>
  <si>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</si>
  <si>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</si>
  <si>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</si>
  <si>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</si>
  <si>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</si>
  <si>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</si>
  <si>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</si>
  <si>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</si>
  <si>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</si>
  <si>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</si>
  <si>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</si>
  <si>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</si>
  <si>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</si>
  <si>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</si>
  <si>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</si>
  <si>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</si>
  <si>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</si>
  <si>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</si>
  <si>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</si>
  <si>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</si>
  <si>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</si>
  <si>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</si>
  <si>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</si>
  <si>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</si>
  <si>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</si>
  <si>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</si>
  <si>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</si>
  <si>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</si>
  <si>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</si>
  <si>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</si>
  <si>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</si>
  <si>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</si>
  <si>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</si>
  <si>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</si>
  <si>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</si>
  <si>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</si>
  <si>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</si>
  <si>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</si>
  <si>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</si>
  <si>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</si>
  <si>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</si>
  <si>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</si>
  <si>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</si>
  <si>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</si>
  <si>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</si>
  <si>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</si>
  <si>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</si>
  <si>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</si>
  <si>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</si>
  <si>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</si>
  <si>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</si>
  <si>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</si>
  <si>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</si>
  <si>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</si>
  <si>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</si>
  <si>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</si>
  <si>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</si>
  <si>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</si>
  <si>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</si>
  <si>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</si>
  <si>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</si>
  <si>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</si>
  <si>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</si>
  <si>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</si>
  <si>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</si>
  <si>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</si>
  <si>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</si>
  <si>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</si>
  <si>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</si>
  <si>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</si>
  <si>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</si>
  <si>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</si>
  <si>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</si>
  <si>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</si>
  <si>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</si>
  <si>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</si>
  <si>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</si>
  <si>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</si>
  <si>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</si>
  <si>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</si>
  <si>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</si>
  <si>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</si>
  <si>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</si>
  <si>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</si>
  <si>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</si>
  <si>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</si>
  <si>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</si>
  <si>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</si>
  <si>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</si>
  <si>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</si>
  <si>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</si>
  <si>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</si>
  <si>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</si>
  <si>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</si>
  <si>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</si>
  <si>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</si>
  <si>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</si>
  <si>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</si>
  <si>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</si>
  <si>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</si>
  <si>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</si>
  <si>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</si>
  <si>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</si>
  <si>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</si>
  <si>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</si>
  <si>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</si>
  <si>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</si>
  <si>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</si>
  <si>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</si>
  <si>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</si>
  <si>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</si>
  <si>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</si>
  <si>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</si>
  <si>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</si>
  <si>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</si>
  <si>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</si>
  <si>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</si>
  <si>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</si>
  <si>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</si>
  <si>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</si>
  <si>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</si>
  <si>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</si>
  <si>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</si>
  <si>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</si>
  <si>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</si>
  <si>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</si>
  <si>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</si>
  <si>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</si>
  <si>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</si>
  <si>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</si>
  <si>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</si>
  <si>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</si>
  <si>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</si>
  <si>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</si>
  <si>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</si>
  <si>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</si>
  <si>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</si>
  <si>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</si>
  <si>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</si>
  <si>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</si>
  <si>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</si>
  <si>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</si>
  <si>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</si>
  <si>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</si>
  <si>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</si>
  <si>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</si>
  <si>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</si>
  <si>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</si>
  <si>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</si>
  <si>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</si>
  <si>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</si>
  <si>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</si>
  <si>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</si>
  <si>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</si>
  <si>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</si>
  <si>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</si>
  <si>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</si>
  <si>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</si>
  <si>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</si>
  <si>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</si>
  <si>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</si>
  <si>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</si>
  <si>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</si>
  <si>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</si>
  <si>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</si>
  <si>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</si>
  <si>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</si>
  <si>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</si>
  <si>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</si>
  <si>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</si>
  <si>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</si>
  <si>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</si>
  <si>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</si>
  <si>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</si>
  <si>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</si>
  <si>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</si>
  <si>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</si>
  <si>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</si>
  <si>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</si>
  <si>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</si>
  <si>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</si>
  <si>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</si>
  <si>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</si>
  <si>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</si>
  <si>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</si>
  <si>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</si>
  <si>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</si>
  <si>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</si>
  <si>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</si>
  <si>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</si>
  <si>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</si>
  <si>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</si>
  <si>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</si>
  <si>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</si>
  <si>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</si>
  <si>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</si>
  <si>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</si>
  <si>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</si>
  <si>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</si>
  <si>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</si>
  <si>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</si>
  <si>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</si>
  <si>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</si>
  <si>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</si>
  <si>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</si>
  <si>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</si>
  <si>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</si>
  <si>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</si>
  <si>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</si>
  <si>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</si>
  <si>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</si>
  <si>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</si>
  <si>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</si>
  <si>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</si>
  <si>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</si>
  <si>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</si>
  <si>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</si>
  <si>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</si>
  <si>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</si>
  <si>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</si>
  <si>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</si>
  <si>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</si>
  <si>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</si>
  <si>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</si>
  <si>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</si>
  <si>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</si>
  <si>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</si>
  <si>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</si>
  <si>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</si>
  <si>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</si>
  <si>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</si>
  <si>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</si>
  <si>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</si>
  <si>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</si>
  <si>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</si>
  <si>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</si>
  <si>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</si>
  <si>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</si>
  <si>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</si>
  <si>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</si>
  <si>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</si>
  <si>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</si>
  <si>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</si>
  <si>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</si>
  <si>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</si>
  <si>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</si>
  <si>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</si>
  <si>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</si>
  <si>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</si>
  <si>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</si>
  <si>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</si>
  <si>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</si>
  <si>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</si>
  <si>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</si>
  <si>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</si>
  <si>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</si>
  <si>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</si>
  <si>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</si>
  <si>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</si>
  <si>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</si>
  <si>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</si>
  <si>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</si>
  <si>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</si>
  <si>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</si>
  <si>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</si>
  <si>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</si>
  <si>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</si>
  <si>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</si>
  <si>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</si>
  <si>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</si>
  <si>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</si>
  <si>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</si>
  <si>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</si>
  <si>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</si>
  <si>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</si>
  <si>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</si>
  <si>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</si>
  <si>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</si>
  <si>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</si>
  <si>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</si>
  <si>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</si>
  <si>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</si>
  <si>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</si>
  <si>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</si>
  <si>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</si>
  <si>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</si>
  <si>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</si>
  <si>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</si>
  <si>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</si>
  <si>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</si>
  <si>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</si>
  <si>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</si>
  <si>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</si>
  <si>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</si>
  <si>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</si>
  <si>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</si>
  <si>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</si>
  <si>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</si>
  <si>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</si>
  <si>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</si>
  <si>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</si>
  <si>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</si>
  <si>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</si>
  <si>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</si>
  <si>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</si>
  <si>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</si>
  <si>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</si>
  <si>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</si>
  <si>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</si>
  <si>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</si>
  <si>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</si>
  <si>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</si>
  <si>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</si>
  <si>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</si>
  <si>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</si>
  <si>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</si>
  <si>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</si>
  <si>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</si>
  <si>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</si>
  <si>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</si>
  <si>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</si>
  <si>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</si>
  <si>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</si>
  <si>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</si>
  <si>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</si>
  <si>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</si>
  <si>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</si>
  <si>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</si>
  <si>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</si>
  <si>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</si>
  <si>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</si>
  <si>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</si>
  <si>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</si>
  <si>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</si>
  <si>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</si>
  <si>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</si>
  <si>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</si>
  <si>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</si>
  <si>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</si>
  <si>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</si>
  <si>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</si>
  <si>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</si>
  <si>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</si>
  <si>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</si>
  <si>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</si>
  <si>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</si>
  <si>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</si>
  <si>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</si>
  <si>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</si>
  <si>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</si>
  <si>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</si>
  <si>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</si>
  <si>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</si>
  <si>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</si>
  <si>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</si>
  <si>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</si>
  <si>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</si>
  <si>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</si>
  <si>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</si>
  <si>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</si>
  <si>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</si>
  <si>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</si>
  <si>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</si>
  <si>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</si>
  <si>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</si>
  <si>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</si>
  <si>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</si>
  <si>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</si>
  <si>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</si>
  <si>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</si>
  <si>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</si>
  <si>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</si>
  <si>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</si>
  <si>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</si>
  <si>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</si>
  <si>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</si>
  <si>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</si>
  <si>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</si>
  <si>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</si>
  <si>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</si>
  <si>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</si>
  <si>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</si>
  <si>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</si>
  <si>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</si>
  <si>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</si>
  <si>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</si>
  <si>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</si>
  <si>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</si>
  <si>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</si>
  <si>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</si>
  <si>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</si>
  <si>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</si>
  <si>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</si>
  <si>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</si>
  <si>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</si>
  <si>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</si>
  <si>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</si>
  <si>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</si>
  <si>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</si>
  <si>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</si>
  <si>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</si>
  <si>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</si>
  <si>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</si>
  <si>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</si>
  <si>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</si>
  <si>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</si>
  <si>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</si>
  <si>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</si>
  <si>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</si>
  <si>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</si>
  <si>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</si>
  <si>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</si>
  <si>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</si>
  <si>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</si>
  <si>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</si>
  <si>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</si>
  <si>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</si>
  <si>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</si>
  <si>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</si>
  <si>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</si>
  <si>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</si>
  <si>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</si>
  <si>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</si>
  <si>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</si>
  <si>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</si>
  <si>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</si>
  <si>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</si>
  <si>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</si>
  <si>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</si>
  <si>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</si>
  <si>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</si>
  <si>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</si>
  <si>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</si>
  <si>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</si>
  <si>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</si>
  <si>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</si>
  <si>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</si>
  <si>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</si>
  <si>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</si>
  <si>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</si>
  <si>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</si>
  <si>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</si>
  <si>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</si>
  <si>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</si>
  <si>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</si>
  <si>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</si>
  <si>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</si>
  <si>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</si>
  <si>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</si>
  <si>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</si>
  <si>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</si>
  <si>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</si>
  <si>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</si>
  <si>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</si>
  <si>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</si>
  <si>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</si>
  <si>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</si>
  <si>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</si>
  <si>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</si>
  <si>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</si>
  <si>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</si>
  <si>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</si>
  <si>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</si>
  <si>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</si>
  <si>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</si>
  <si>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</si>
  <si>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</si>
  <si>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</si>
  <si>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</si>
  <si>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</si>
  <si>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</si>
  <si>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</si>
  <si>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</si>
  <si>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</si>
  <si>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</si>
  <si>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</si>
  <si>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</si>
  <si>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</si>
  <si>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</si>
  <si>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</si>
  <si>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</si>
  <si>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</si>
  <si>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</si>
  <si>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</si>
  <si>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</si>
  <si>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</si>
  <si>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</si>
  <si>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</si>
  <si>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</si>
  <si>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</si>
  <si>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</si>
  <si>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</si>
  <si>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</si>
  <si>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</si>
  <si>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</si>
  <si>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</si>
  <si>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</si>
  <si>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</si>
  <si>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</si>
  <si>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</si>
  <si>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</si>
  <si>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</si>
  <si>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</si>
  <si>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</si>
  <si>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</si>
  <si>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</si>
  <si>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</si>
  <si>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</si>
  <si>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</si>
  <si>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</si>
  <si>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</si>
  <si>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</si>
  <si>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</si>
  <si>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</si>
  <si>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</si>
  <si>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</si>
  <si>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</si>
  <si>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</si>
  <si>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</si>
  <si>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</si>
  <si>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</si>
  <si>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</si>
  <si>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</si>
  <si>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</si>
  <si>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</si>
  <si>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</si>
  <si>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</si>
  <si>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</si>
  <si>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</si>
  <si>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</si>
  <si>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</si>
  <si>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</si>
  <si>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</si>
  <si>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</si>
  <si>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</si>
  <si>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</si>
  <si>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</si>
  <si>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</si>
  <si>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</si>
  <si>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</si>
  <si>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</si>
  <si>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</si>
  <si>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</si>
  <si>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</si>
  <si>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</si>
  <si>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</si>
  <si>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</si>
  <si>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</si>
  <si>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</si>
  <si>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</si>
  <si>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</si>
  <si>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</si>
  <si>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</si>
  <si>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</si>
  <si>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</si>
  <si>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</si>
  <si>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</si>
  <si>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</si>
  <si>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</si>
  <si>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</si>
  <si>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</si>
  <si>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</si>
  <si>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</si>
  <si>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</si>
  <si>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</si>
  <si>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</si>
  <si>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</si>
  <si>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</si>
  <si>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</si>
  <si>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</si>
  <si>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</si>
  <si>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</si>
  <si>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</si>
  <si>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</si>
  <si>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</si>
  <si>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</si>
  <si>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</si>
  <si>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</si>
  <si>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</si>
  <si>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</si>
  <si>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</si>
  <si>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</si>
  <si>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</si>
  <si>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</si>
  <si>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</si>
  <si>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</si>
  <si>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</si>
  <si>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</si>
  <si>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</si>
  <si>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</si>
  <si>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</si>
  <si>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</si>
  <si>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</si>
  <si>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</si>
  <si>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</si>
  <si>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</si>
  <si>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</si>
  <si>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</si>
  <si>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</si>
  <si>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</si>
  <si>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</si>
  <si>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</si>
  <si>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</si>
  <si>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</si>
  <si>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</si>
  <si>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</si>
  <si>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</si>
  <si>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</si>
  <si>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</si>
  <si>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</si>
  <si>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</si>
  <si>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</si>
  <si>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</si>
  <si>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</si>
  <si>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</si>
  <si>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</si>
  <si>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</si>
  <si>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</si>
  <si>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</si>
  <si>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</si>
  <si>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</si>
  <si>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</si>
  <si>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</si>
  <si>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</si>
  <si>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</si>
  <si>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</si>
  <si>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</si>
  <si>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</si>
  <si>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</si>
  <si>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</si>
  <si>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</si>
  <si>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</si>
  <si>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</si>
  <si>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</si>
  <si>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</si>
  <si>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</si>
  <si>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</si>
  <si>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</si>
  <si>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</si>
  <si>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</si>
  <si>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</si>
  <si>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</si>
  <si>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</si>
  <si>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</si>
  <si>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</si>
  <si>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</si>
  <si>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</si>
  <si>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</si>
  <si>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</si>
  <si>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</si>
  <si>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</si>
  <si>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</si>
  <si>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</si>
  <si>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</si>
  <si>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</si>
  <si>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</si>
  <si>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</si>
  <si>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</si>
  <si>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</si>
  <si>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</si>
  <si>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</si>
  <si>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</si>
  <si>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</si>
  <si>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</si>
  <si>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</si>
  <si>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</si>
  <si>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</si>
  <si>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</si>
  <si>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</si>
  <si>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</si>
  <si>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</si>
  <si>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</si>
  <si>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</si>
  <si>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</si>
  <si>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</si>
  <si>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</si>
  <si>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</si>
  <si>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</si>
  <si>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</si>
  <si>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</si>
  <si>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</si>
  <si>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</si>
  <si>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</si>
  <si>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</si>
  <si>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</si>
  <si>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</si>
  <si>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</si>
  <si>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</si>
  <si>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</si>
  <si>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</si>
  <si>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</si>
  <si>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</si>
  <si>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</si>
  <si>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</si>
  <si>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</si>
  <si>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</si>
  <si>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</si>
  <si>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</si>
  <si>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</si>
  <si>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</si>
  <si>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</si>
  <si>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</si>
  <si>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</si>
  <si>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</si>
  <si>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</si>
  <si>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</si>
  <si>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</si>
  <si>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</si>
  <si>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</si>
  <si>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</si>
  <si>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</si>
  <si>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</si>
  <si>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</si>
  <si>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</si>
  <si>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</si>
  <si>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</si>
  <si>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</si>
  <si>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</si>
  <si>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</si>
  <si>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</si>
  <si>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</si>
  <si>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</si>
  <si>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</si>
  <si>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</si>
  <si>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</si>
  <si>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</si>
  <si>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</si>
  <si>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</si>
  <si>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</si>
  <si>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</si>
  <si>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</si>
  <si>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</si>
  <si>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</si>
  <si>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</si>
  <si>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</si>
  <si>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</si>
  <si>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</si>
  <si>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</si>
  <si>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</si>
  <si>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</si>
  <si>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</si>
  <si>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</si>
  <si>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</si>
  <si>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</si>
  <si>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</si>
  <si>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</si>
  <si>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</si>
  <si>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</si>
  <si>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</si>
  <si>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</si>
  <si>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</si>
  <si>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</si>
  <si>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</si>
  <si>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</si>
  <si>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</si>
  <si>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</si>
  <si>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</si>
  <si>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</si>
  <si>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</si>
  <si>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</si>
  <si>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</si>
  <si>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</si>
  <si>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</si>
  <si>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</si>
  <si>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</si>
  <si>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</si>
  <si>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</si>
  <si>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</si>
  <si>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</si>
  <si>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</si>
  <si>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</si>
  <si>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</si>
  <si>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</si>
  <si>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</si>
  <si>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</si>
  <si>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</si>
  <si>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</si>
  <si>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</si>
  <si>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</si>
  <si>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</si>
  <si>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</si>
  <si>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</si>
  <si>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</si>
  <si>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</si>
  <si>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</si>
  <si>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</si>
  <si>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</si>
  <si>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</si>
  <si>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</si>
  <si>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</si>
  <si>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</si>
  <si>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</si>
  <si>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</si>
  <si>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</si>
  <si>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</si>
  <si>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</si>
  <si>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</si>
  <si>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</si>
  <si>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</si>
  <si>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</si>
  <si>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</si>
  <si>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</si>
  <si>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</si>
  <si>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</si>
  <si>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</si>
  <si>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</si>
  <si>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</si>
  <si>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</si>
  <si>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</si>
  <si>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</si>
  <si>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</si>
  <si>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</si>
  <si>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</si>
  <si>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</si>
  <si>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</si>
  <si>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</si>
  <si>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</si>
  <si>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</si>
  <si>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</si>
  <si>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</si>
  <si>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</si>
  <si>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</si>
  <si>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</si>
  <si>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</si>
  <si>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</si>
  <si>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</si>
  <si>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</si>
  <si>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</si>
  <si>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</si>
  <si>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</si>
  <si>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</si>
  <si>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</si>
  <si>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</si>
  <si>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</si>
  <si>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</si>
  <si>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</si>
  <si>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</si>
  <si>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</si>
  <si>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</si>
  <si>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</si>
  <si>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</si>
  <si>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</si>
  <si>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</si>
  <si>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</si>
  <si>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</si>
  <si>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</si>
  <si>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</si>
  <si>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</si>
  <si>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</si>
  <si>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</si>
  <si>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</si>
  <si>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</si>
  <si>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</si>
  <si>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</si>
  <si>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</si>
  <si>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</si>
  <si>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</si>
  <si>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</si>
  <si>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</si>
  <si>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</si>
  <si>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</si>
  <si>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</si>
  <si>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</si>
  <si>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</si>
  <si>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</si>
  <si>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</si>
  <si>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</si>
  <si>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</si>
  <si>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</si>
  <si>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</si>
  <si>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</si>
  <si>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</si>
  <si>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</si>
  <si>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</si>
  <si>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</si>
  <si>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</si>
  <si>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</si>
  <si>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</si>
  <si>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</si>
  <si>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</si>
  <si>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</si>
  <si>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</si>
  <si>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</si>
  <si>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</si>
  <si>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</si>
  <si>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</si>
  <si>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</si>
  <si>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</si>
  <si>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</si>
  <si>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</si>
  <si>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</si>
  <si>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</si>
  <si>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</si>
  <si>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</si>
  <si>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</si>
  <si>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</si>
  <si>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</si>
  <si>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</si>
  <si>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</si>
  <si>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</si>
  <si>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</si>
  <si>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</si>
  <si>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</si>
  <si>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</si>
  <si>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</si>
  <si>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</si>
  <si>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</si>
  <si>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</si>
  <si>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</si>
  <si>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</si>
  <si>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</si>
  <si>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</si>
  <si>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</si>
  <si>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</si>
  <si>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</si>
  <si>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</si>
  <si>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</si>
  <si>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</si>
  <si>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</si>
  <si>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</si>
  <si>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</si>
  <si>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</si>
  <si>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</si>
  <si>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</si>
  <si>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</si>
  <si>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</si>
  <si>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</si>
  <si>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</si>
  <si>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</si>
  <si>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</si>
  <si>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</si>
  <si>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</si>
  <si>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</si>
  <si>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</si>
  <si>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</si>
  <si>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</si>
  <si>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</si>
  <si>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</si>
  <si>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</si>
  <si>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</si>
  <si>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</si>
  <si>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</si>
  <si>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</si>
  <si>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</si>
  <si>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</si>
  <si>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</si>
  <si>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</si>
  <si>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</si>
  <si>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</si>
  <si>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</si>
  <si>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</si>
  <si>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</si>
  <si>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</si>
  <si>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</si>
  <si>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</si>
  <si>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</si>
  <si>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</si>
  <si>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</si>
  <si>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</si>
  <si>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</si>
  <si>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</si>
  <si>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</si>
  <si>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</si>
  <si>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</si>
  <si>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</si>
  <si>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</si>
  <si>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</si>
  <si>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</si>
  <si>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</si>
  <si>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</si>
  <si>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</si>
  <si>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</si>
  <si>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</si>
  <si>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</si>
  <si>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</si>
  <si>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</si>
  <si>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</si>
  <si>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</si>
  <si>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</si>
  <si>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</si>
  <si>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</si>
  <si>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</si>
  <si>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</si>
  <si>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</si>
  <si>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</si>
  <si>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</si>
  <si>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</si>
  <si>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</si>
  <si>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</si>
  <si>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</si>
  <si>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</si>
  <si>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</si>
  <si>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</si>
  <si>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</si>
  <si>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</si>
  <si>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</si>
  <si>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</si>
  <si>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</si>
  <si>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</si>
  <si>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</si>
  <si>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</si>
  <si>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</si>
  <si>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</si>
  <si>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</si>
  <si>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</si>
  <si>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</si>
  <si>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</si>
  <si>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</si>
  <si>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</si>
  <si>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</si>
  <si>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</si>
  <si>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</si>
  <si>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</si>
  <si>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</si>
  <si>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</si>
  <si>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</si>
  <si>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</si>
  <si>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</si>
  <si>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</si>
  <si>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</si>
  <si>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</si>
  <si>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</si>
  <si>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</si>
  <si>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</si>
  <si>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</si>
  <si>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</si>
  <si>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</si>
  <si>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</si>
  <si>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</si>
  <si>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</si>
  <si>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</si>
  <si>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</si>
  <si>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</si>
  <si>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</si>
  <si>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</si>
  <si>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</si>
  <si>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</si>
  <si>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</si>
  <si>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</si>
  <si>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</si>
  <si>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</si>
  <si>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</si>
  <si>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</si>
  <si>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</si>
  <si>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</si>
  <si>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</si>
  <si>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</si>
  <si>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</si>
  <si>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</si>
  <si>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</si>
  <si>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</si>
  <si>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</si>
  <si>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</si>
  <si>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</si>
  <si>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</si>
  <si>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</si>
  <si>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</si>
  <si>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</si>
  <si>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</si>
  <si>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</si>
  <si>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</si>
  <si>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</si>
  <si>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</si>
  <si>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</si>
  <si>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</si>
  <si>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</si>
  <si>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</si>
  <si>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</si>
  <si>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</si>
  <si>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</si>
  <si>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</si>
  <si>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</si>
  <si>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</si>
  <si>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</si>
  <si>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</si>
  <si>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</si>
  <si>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</si>
  <si>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</si>
  <si>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</si>
  <si>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</si>
  <si>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</si>
  <si>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</si>
  <si>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</si>
  <si>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</si>
  <si>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</si>
  <si>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</si>
  <si>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</si>
  <si>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</si>
  <si>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</si>
  <si>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</si>
  <si>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</si>
  <si>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</si>
  <si>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</si>
  <si>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</si>
  <si>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</si>
  <si>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</si>
  <si>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</si>
  <si>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</si>
  <si>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</si>
  <si>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</si>
  <si>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</si>
  <si>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</si>
  <si>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</si>
  <si>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</si>
  <si>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</si>
  <si>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</si>
  <si>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</si>
  <si>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</si>
  <si>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</si>
  <si>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</si>
  <si>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</si>
  <si>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</si>
  <si>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</si>
  <si>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</si>
  <si>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</si>
  <si>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</si>
  <si>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</si>
  <si>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</si>
  <si>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</si>
  <si>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</si>
  <si>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</si>
  <si>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</si>
  <si>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</si>
  <si>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</si>
  <si>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</si>
  <si>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</si>
  <si>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</si>
  <si>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</si>
  <si>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</si>
  <si>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</si>
  <si>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</si>
  <si>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</si>
  <si>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</si>
  <si>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</si>
  <si>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</si>
  <si>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</si>
  <si>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</si>
  <si>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</si>
  <si>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</si>
  <si>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</si>
  <si>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</si>
  <si>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</si>
  <si>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</si>
  <si>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</si>
  <si>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</si>
  <si>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</si>
  <si>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</si>
  <si>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</si>
  <si>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</si>
  <si>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</si>
  <si>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</si>
  <si>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</si>
  <si>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</si>
  <si>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</si>
  <si>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</si>
  <si>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</si>
  <si>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</si>
  <si>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</si>
  <si>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</si>
  <si>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</si>
  <si>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</si>
  <si>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</si>
  <si>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</si>
  <si>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</si>
  <si>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</si>
  <si>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</si>
  <si>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</si>
  <si>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</si>
  <si>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</si>
  <si>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</si>
  <si>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</si>
  <si>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</si>
  <si>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</si>
  <si>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</si>
  <si>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</si>
  <si>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</si>
  <si>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</si>
  <si>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</si>
  <si>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</si>
  <si>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</si>
  <si>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</si>
  <si>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</si>
  <si>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</si>
  <si>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</si>
  <si>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</si>
  <si>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</si>
  <si>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</si>
  <si>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</si>
  <si>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</si>
  <si>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</si>
  <si>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</si>
  <si>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</si>
  <si>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</si>
  <si>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</si>
  <si>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</si>
  <si>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</si>
  <si>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</si>
  <si>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</si>
  <si>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</si>
  <si>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</si>
  <si>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</si>
  <si>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</si>
  <si>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</si>
  <si>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</si>
  <si>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</si>
  <si>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</si>
  <si>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</si>
  <si>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</si>
  <si>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</si>
  <si>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</si>
  <si>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</si>
  <si>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</si>
  <si>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</si>
  <si>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</si>
  <si>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</si>
  <si>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</si>
  <si>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</si>
  <si>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</si>
  <si>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</si>
  <si>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</si>
  <si>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</si>
  <si>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</si>
  <si>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</si>
  <si>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</si>
  <si>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</si>
  <si>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</si>
  <si>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</si>
  <si>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</si>
  <si>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</si>
  <si>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</si>
  <si>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</si>
  <si>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</si>
  <si>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</si>
  <si>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</si>
  <si>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</si>
  <si>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</si>
  <si>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</si>
  <si>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</si>
  <si>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</si>
  <si>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</si>
  <si>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</si>
  <si>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</si>
  <si>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</si>
  <si>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</si>
  <si>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</si>
  <si>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</si>
  <si>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</si>
  <si>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</si>
  <si>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</si>
  <si>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</si>
  <si>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</si>
  <si>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</si>
  <si>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</si>
  <si>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</si>
  <si>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</si>
  <si>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</si>
  <si>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</si>
  <si>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</si>
  <si>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</si>
  <si>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</si>
  <si>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</si>
  <si>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</si>
  <si>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</si>
  <si>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</si>
  <si>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</si>
  <si>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</si>
  <si>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</si>
  <si>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</si>
  <si>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</si>
  <si>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</si>
  <si>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</si>
  <si>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</si>
  <si>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</si>
  <si>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</si>
  <si>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</si>
  <si>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</si>
  <si>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</si>
  <si>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</si>
  <si>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</si>
  <si>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</si>
  <si>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</si>
  <si>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</si>
  <si>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</si>
  <si>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</si>
  <si>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</si>
  <si>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</si>
  <si>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</si>
  <si>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</si>
  <si>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</si>
  <si>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</si>
  <si>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</si>
  <si>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</si>
  <si>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</si>
  <si>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</si>
  <si>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</si>
  <si>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</si>
  <si>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</si>
  <si>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</si>
  <si>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</si>
  <si>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</si>
  <si>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</si>
  <si>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</si>
  <si>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</si>
  <si>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</si>
  <si>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</si>
  <si>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</si>
  <si>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</si>
  <si>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</si>
  <si>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</si>
  <si>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</si>
  <si>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</si>
  <si>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</si>
  <si>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</si>
  <si>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</si>
  <si>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</si>
  <si>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</si>
  <si>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</si>
  <si>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</si>
  <si>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</si>
  <si>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</si>
  <si>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</si>
  <si>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</si>
  <si>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</si>
  <si>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</si>
  <si>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</si>
  <si>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</si>
  <si>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</si>
  <si>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</si>
  <si>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</si>
  <si>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</si>
  <si>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</si>
  <si>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</si>
  <si>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</si>
  <si>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</si>
  <si>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</si>
  <si>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</si>
  <si>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</si>
  <si>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</si>
  <si>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</si>
  <si>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</si>
  <si>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</si>
  <si>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</si>
  <si>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</si>
  <si>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</si>
  <si>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</si>
  <si>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</si>
  <si>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</si>
  <si>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</si>
  <si>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</si>
  <si>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</si>
  <si>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</si>
  <si>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</si>
  <si>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</si>
  <si>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</si>
  <si>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</si>
  <si>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</si>
  <si>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</si>
  <si>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</si>
  <si>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</si>
  <si>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</si>
  <si>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</si>
  <si>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</si>
  <si>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</si>
  <si>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</si>
  <si>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</si>
  <si>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</si>
  <si>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</si>
  <si>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</si>
  <si>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</si>
  <si>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</si>
  <si>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</si>
  <si>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</si>
  <si>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</si>
  <si>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</si>
  <si>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</si>
  <si>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</si>
  <si>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</si>
  <si>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</si>
  <si>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</si>
  <si>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</si>
  <si>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</si>
  <si>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</si>
  <si>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</si>
  <si>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</si>
  <si>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</si>
  <si>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</si>
  <si>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</si>
  <si>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</si>
  <si>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</si>
  <si>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</si>
  <si>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</si>
  <si>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</si>
  <si>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</si>
  <si>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</si>
  <si>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</si>
  <si>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</si>
  <si>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</si>
  <si>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</si>
  <si>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</si>
  <si>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</si>
  <si>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</si>
  <si>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</si>
  <si>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</si>
  <si>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</si>
  <si>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</si>
  <si>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</si>
  <si>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</si>
  <si>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</si>
  <si>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</si>
  <si>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</si>
  <si>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</si>
  <si>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</si>
  <si>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</si>
  <si>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</si>
  <si>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</si>
  <si>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</si>
  <si>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</si>
  <si>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</si>
  <si>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</si>
  <si>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</si>
  <si>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</si>
  <si>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</si>
  <si>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</si>
  <si>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</si>
  <si>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</si>
  <si>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</si>
  <si>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</si>
  <si>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</si>
  <si>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</si>
  <si>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</si>
  <si>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</si>
  <si>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</si>
  <si>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</si>
  <si>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</si>
  <si>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</si>
  <si>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</si>
  <si>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</si>
  <si>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</si>
  <si>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</si>
  <si>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</si>
  <si>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</si>
  <si>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</si>
  <si>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</si>
  <si>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</si>
  <si>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</si>
  <si>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</si>
  <si>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</si>
  <si>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</si>
  <si>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</si>
  <si>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</si>
  <si>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</si>
  <si>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</si>
  <si>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</si>
  <si>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</si>
  <si>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</si>
  <si>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</si>
  <si>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</si>
  <si>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</si>
  <si>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</si>
  <si>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</si>
  <si>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</si>
  <si>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</si>
  <si>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</si>
  <si>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</si>
  <si>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</si>
  <si>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</si>
  <si>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</si>
  <si>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</si>
  <si>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</si>
  <si>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</si>
  <si>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</si>
  <si>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</si>
  <si>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</si>
  <si>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</si>
  <si>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</si>
  <si>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</si>
  <si>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</si>
  <si>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</si>
  <si>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</si>
  <si>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</si>
  <si>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</si>
  <si>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</si>
  <si>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</si>
  <si>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</si>
  <si>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</si>
  <si>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</si>
  <si>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</si>
  <si>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</si>
  <si>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</si>
  <si>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</si>
  <si>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</si>
  <si>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</si>
  <si>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</si>
  <si>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</si>
  <si>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</si>
  <si>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</si>
  <si>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</si>
  <si>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</si>
  <si>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</si>
  <si>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</si>
  <si>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</si>
  <si>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</si>
  <si>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</si>
  <si>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</si>
  <si>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</si>
  <si>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</si>
  <si>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</si>
  <si>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</si>
  <si>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</si>
  <si>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</si>
  <si>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</si>
  <si>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</si>
  <si>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</si>
  <si>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</si>
  <si>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</si>
  <si>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</si>
  <si>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</si>
  <si>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</si>
  <si>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</si>
  <si>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</si>
  <si>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</si>
  <si>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</si>
  <si>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</si>
  <si>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</si>
  <si>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</si>
  <si>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</si>
  <si>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</si>
  <si>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</si>
  <si>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</si>
  <si>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</si>
  <si>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</si>
  <si>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</si>
  <si>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</si>
  <si>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</si>
  <si>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</si>
  <si>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</si>
  <si>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</si>
  <si>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</si>
  <si>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</si>
  <si>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</si>
  <si>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</si>
  <si>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</si>
  <si>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</si>
  <si>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</si>
  <si>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</si>
  <si>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</si>
  <si>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</si>
  <si>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</si>
  <si>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</si>
  <si>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</si>
  <si>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</si>
  <si>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</si>
  <si>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</si>
  <si>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</si>
  <si>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</si>
  <si>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</si>
  <si>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</si>
  <si>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</si>
  <si>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</si>
  <si>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</si>
  <si>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</si>
  <si>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</si>
  <si>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</si>
  <si>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</si>
  <si>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</si>
  <si>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</si>
  <si>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</si>
  <si>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</si>
  <si>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</si>
  <si>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</si>
  <si>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</si>
  <si>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</si>
  <si>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</si>
  <si>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</si>
  <si>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</si>
  <si>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</si>
  <si>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</si>
  <si>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</si>
  <si>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</si>
  <si>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</si>
  <si>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</si>
  <si>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</si>
  <si>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</si>
  <si>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</si>
  <si>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</si>
  <si>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</si>
  <si>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</si>
  <si>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</si>
  <si>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</si>
  <si>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</si>
  <si>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</si>
  <si>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</si>
  <si>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</si>
  <si>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</si>
  <si>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</si>
  <si>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</si>
  <si>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</si>
  <si>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</si>
  <si>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</si>
  <si>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</si>
  <si>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</si>
  <si>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</si>
  <si>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</si>
  <si>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</si>
  <si>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</si>
  <si>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</si>
  <si>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</si>
  <si>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</si>
  <si>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</si>
  <si>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</si>
  <si>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</si>
  <si>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</si>
  <si>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</si>
  <si>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</si>
  <si>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</si>
  <si>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</si>
  <si>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</si>
  <si>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</si>
  <si>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</si>
  <si>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</si>
  <si>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</si>
  <si>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</si>
  <si>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</si>
  <si>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</si>
  <si>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</si>
  <si>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</si>
  <si>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</si>
  <si>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</si>
  <si>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</si>
  <si>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</si>
  <si>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</si>
  <si>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</si>
  <si>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</si>
  <si>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</si>
  <si>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</si>
  <si>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</si>
  <si>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</si>
  <si>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</si>
  <si>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</si>
  <si>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</si>
  <si>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</si>
  <si>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</si>
  <si>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</si>
  <si>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</si>
  <si>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</si>
  <si>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</si>
  <si>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</si>
  <si>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</si>
  <si>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</si>
  <si>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</si>
  <si>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</si>
  <si>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</si>
  <si>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</si>
  <si>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</si>
  <si>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</si>
  <si>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</si>
  <si>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</si>
  <si>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</si>
  <si>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</si>
  <si>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</si>
  <si>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</si>
  <si>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</si>
  <si>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</si>
  <si>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</si>
  <si>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</si>
  <si>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</si>
  <si>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</si>
  <si>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</si>
  <si>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</si>
  <si>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</si>
  <si>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</si>
  <si>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</si>
  <si>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</si>
  <si>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</si>
  <si>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</si>
  <si>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</si>
  <si>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</si>
  <si>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</si>
  <si>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</si>
  <si>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</si>
  <si>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</si>
  <si>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</si>
  <si>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</si>
  <si>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</si>
  <si>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</si>
  <si>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</si>
  <si>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</si>
  <si>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</si>
  <si>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</si>
  <si>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</si>
  <si>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</si>
  <si>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</si>
  <si>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</si>
  <si>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</si>
  <si>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</si>
  <si>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</si>
  <si>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</si>
  <si>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</si>
  <si>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</si>
  <si>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</si>
  <si>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</si>
  <si>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</si>
  <si>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</si>
  <si>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</si>
  <si>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</si>
  <si>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</si>
  <si>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</si>
  <si>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</si>
  <si>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</si>
  <si>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</si>
  <si>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</si>
  <si>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</si>
  <si>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</si>
  <si>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</si>
  <si>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</si>
  <si>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</si>
  <si>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</si>
  <si>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</si>
  <si>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</si>
  <si>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</si>
  <si>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</si>
  <si>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</si>
  <si>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</si>
  <si>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</si>
  <si>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</si>
  <si>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</si>
  <si>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</si>
  <si>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</si>
  <si>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</si>
  <si>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</si>
  <si>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</si>
  <si>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</si>
  <si>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</si>
  <si>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</si>
  <si>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</si>
  <si>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</si>
  <si>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</si>
  <si>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</si>
  <si>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</si>
  <si>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</si>
  <si>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</si>
  <si>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</si>
  <si>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</si>
  <si>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</si>
  <si>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</si>
  <si>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</si>
  <si>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</si>
  <si>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</si>
  <si>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</si>
  <si>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</si>
  <si>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</si>
  <si>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</si>
  <si>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</si>
  <si>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</si>
  <si>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</si>
  <si>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</si>
  <si>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</si>
  <si>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</si>
  <si>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</si>
  <si>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</si>
  <si>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</si>
  <si>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</si>
  <si>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</si>
  <si>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</si>
  <si>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</si>
  <si>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</si>
  <si>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</si>
  <si>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</si>
  <si>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</si>
  <si>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</si>
  <si>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</si>
  <si>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</si>
  <si>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</si>
  <si>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</si>
  <si>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</si>
  <si>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</si>
  <si>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</si>
  <si>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</si>
  <si>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</si>
  <si>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</si>
  <si>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</si>
  <si>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</si>
  <si>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</si>
  <si>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</si>
  <si>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</si>
  <si>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</si>
  <si>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</si>
  <si>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</si>
  <si>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</si>
  <si>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</si>
  <si>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</si>
  <si>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</si>
  <si>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</si>
  <si>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</si>
  <si>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</si>
  <si>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</si>
  <si>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</si>
  <si>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</si>
  <si>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</si>
  <si>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</si>
  <si>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</si>
  <si>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</si>
  <si>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</si>
  <si>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</si>
  <si>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</si>
  <si>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</si>
  <si>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</si>
  <si>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</si>
  <si>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</si>
  <si>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</si>
  <si>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</si>
  <si>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</si>
  <si>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</si>
  <si>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</si>
  <si>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</si>
  <si>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</si>
  <si>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</si>
  <si>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</si>
  <si>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</si>
  <si>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</si>
  <si>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</si>
  <si>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</si>
  <si>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</si>
  <si>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</si>
  <si>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</si>
  <si>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</si>
  <si>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</si>
  <si>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</si>
  <si>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</si>
  <si>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</si>
  <si>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</si>
  <si>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</si>
  <si>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</si>
  <si>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</si>
  <si>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</si>
  <si>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</si>
  <si>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</si>
  <si>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</si>
  <si>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</si>
  <si>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</si>
  <si>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</si>
  <si>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</si>
  <si>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</si>
  <si>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</si>
  <si>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</si>
  <si>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</si>
  <si>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</si>
  <si>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</si>
  <si>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</si>
  <si>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</si>
  <si>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</si>
  <si>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</si>
  <si>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</si>
  <si>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</si>
  <si>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</si>
  <si>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</si>
  <si>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</si>
  <si>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</si>
  <si>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</si>
  <si>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</si>
  <si>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</si>
  <si>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</si>
  <si>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</si>
  <si>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</si>
  <si>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</si>
  <si>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</si>
  <si>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</si>
  <si>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</si>
  <si>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</si>
  <si>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</si>
  <si>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</si>
  <si>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</si>
  <si>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</si>
  <si>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</si>
  <si>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</si>
  <si>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</si>
  <si>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</si>
  <si>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</si>
  <si>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</si>
  <si>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</si>
  <si>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</si>
  <si>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</si>
  <si>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</si>
  <si>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</si>
  <si>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</si>
  <si>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</si>
  <si>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</si>
  <si>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</si>
  <si>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</si>
  <si>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</si>
  <si>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</si>
  <si>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</si>
  <si>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</si>
  <si>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</si>
  <si>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</si>
  <si>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</si>
  <si>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</si>
  <si>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</si>
  <si>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</si>
  <si>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</si>
  <si>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</si>
  <si>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</si>
  <si>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</si>
  <si>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</si>
  <si>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</si>
  <si>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</si>
  <si>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</si>
  <si>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</si>
  <si>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</si>
  <si>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</si>
  <si>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</si>
  <si>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</si>
  <si>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</si>
  <si>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</si>
  <si>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</si>
  <si>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</si>
  <si>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</si>
  <si>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</si>
  <si>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</si>
  <si>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</si>
  <si>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</si>
  <si>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</si>
  <si>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</si>
  <si>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</si>
  <si>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</si>
  <si>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</si>
  <si>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</si>
  <si>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</si>
  <si>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</si>
  <si>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</si>
  <si>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</si>
  <si>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</si>
  <si>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</si>
  <si>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</si>
  <si>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</si>
  <si>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</si>
  <si>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</si>
  <si>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</si>
  <si>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</si>
  <si>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</si>
  <si>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</si>
  <si>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</si>
  <si>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</si>
  <si>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</si>
  <si>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</si>
  <si>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</si>
  <si>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</si>
  <si>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</si>
  <si>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</si>
  <si>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</si>
  <si>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</si>
  <si>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</si>
  <si>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</si>
  <si>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</si>
  <si>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</si>
  <si>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</si>
  <si>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</si>
  <si>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</si>
  <si>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</si>
  <si>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</si>
  <si>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</si>
  <si>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</si>
  <si>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</si>
  <si>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</si>
  <si>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</si>
  <si>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</si>
  <si>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</si>
  <si>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</si>
  <si>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</si>
  <si>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</si>
  <si>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</si>
  <si>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</si>
  <si>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</si>
  <si>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</si>
  <si>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</si>
  <si>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</si>
  <si>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</si>
  <si>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</si>
  <si>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</si>
  <si>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</si>
  <si>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</si>
  <si>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</si>
  <si>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</si>
  <si>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</si>
  <si>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</si>
  <si>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</si>
  <si>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</si>
  <si>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</si>
  <si>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</si>
  <si>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</si>
  <si>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</si>
  <si>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</si>
  <si>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</si>
  <si>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</si>
  <si>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</si>
  <si>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</si>
  <si>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</si>
  <si>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</si>
  <si>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</si>
  <si>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</si>
  <si>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</si>
  <si>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</si>
  <si>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</si>
  <si>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</si>
  <si>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</si>
  <si>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</si>
  <si>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</si>
  <si>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</si>
  <si>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</si>
  <si>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</si>
  <si>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</si>
  <si>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</si>
  <si>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</si>
  <si>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</si>
  <si>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</si>
  <si>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</si>
  <si>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</si>
  <si>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</si>
  <si>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</si>
  <si>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</si>
  <si>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</si>
  <si>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</si>
  <si>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</si>
  <si>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</si>
  <si>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</si>
  <si>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</si>
  <si>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</si>
  <si>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</si>
  <si>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</si>
  <si>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</si>
  <si>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</si>
  <si>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</si>
  <si>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</si>
  <si>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</si>
  <si>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</si>
  <si>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</si>
  <si>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</si>
  <si>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</si>
  <si>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</si>
  <si>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</si>
  <si>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</si>
  <si>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</si>
  <si>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</si>
  <si>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</si>
  <si>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</si>
  <si>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</si>
  <si>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</si>
  <si>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</si>
  <si>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</si>
  <si>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</si>
  <si>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</si>
  <si>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</si>
  <si>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</si>
  <si>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</si>
  <si>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</si>
  <si>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</si>
  <si>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</si>
  <si>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</si>
  <si>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</si>
  <si>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</si>
  <si>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</si>
  <si>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</si>
  <si>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</si>
  <si>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</si>
  <si>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</si>
  <si>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</si>
  <si>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</si>
  <si>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</si>
  <si>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</si>
  <si>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</si>
  <si>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</si>
  <si>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</si>
  <si>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</si>
  <si>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</si>
  <si>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</si>
  <si>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</si>
  <si>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</si>
  <si>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</si>
  <si>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</si>
  <si>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</si>
  <si>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</si>
  <si>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</si>
  <si>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</si>
  <si>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</si>
  <si>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</si>
  <si>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</si>
  <si>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</si>
  <si>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</si>
  <si>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</si>
  <si>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</si>
  <si>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</si>
  <si>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</si>
  <si>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</si>
  <si>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</si>
  <si>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</si>
  <si>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</si>
  <si>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</si>
  <si>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</si>
  <si>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</si>
  <si>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</si>
  <si>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</si>
  <si>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</si>
  <si>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</si>
  <si>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</si>
  <si>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</si>
  <si>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</si>
  <si>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</si>
  <si>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</si>
  <si>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</si>
  <si>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</si>
  <si>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</si>
  <si>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</si>
  <si>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</si>
  <si>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</si>
  <si>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</si>
  <si>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</si>
  <si>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</si>
  <si>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</si>
  <si>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</si>
  <si>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</si>
  <si>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</si>
  <si>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</si>
  <si>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</si>
  <si>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</si>
  <si>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</si>
  <si>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</si>
  <si>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</si>
  <si>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</si>
  <si>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</si>
  <si>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</si>
  <si>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</si>
  <si>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</si>
  <si>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</si>
  <si>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</si>
  <si>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</si>
  <si>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</si>
  <si>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</si>
  <si>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</si>
  <si>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</si>
  <si>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</si>
  <si>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</si>
  <si>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</si>
  <si>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</si>
  <si>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</si>
  <si>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</si>
  <si>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</si>
  <si>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</si>
  <si>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</si>
  <si>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</si>
  <si>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</si>
  <si>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</si>
  <si>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</si>
  <si>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</si>
  <si>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</si>
  <si>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</si>
  <si>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</si>
  <si>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</si>
  <si>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</si>
  <si>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</si>
  <si>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</si>
  <si>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</si>
  <si>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</si>
  <si>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</si>
  <si>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</si>
  <si>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</si>
  <si>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</si>
  <si>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</si>
  <si>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</si>
  <si>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</si>
  <si>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</si>
  <si>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</si>
  <si>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</si>
  <si>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</si>
  <si>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</si>
  <si>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</si>
  <si>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</si>
  <si>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</si>
  <si>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</si>
  <si>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</si>
  <si>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</si>
  <si>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</si>
  <si>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</si>
  <si>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</si>
  <si>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</si>
  <si>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</si>
  <si>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</si>
  <si>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</si>
  <si>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</si>
  <si>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</si>
  <si>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</si>
  <si>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</si>
  <si>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</si>
  <si>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</si>
  <si>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</si>
  <si>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</si>
  <si>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</si>
  <si>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</si>
  <si>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</si>
  <si>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</si>
  <si>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</si>
  <si>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</si>
  <si>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</si>
  <si>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</si>
  <si>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</si>
  <si>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</si>
  <si>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</si>
  <si>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</si>
  <si>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</si>
  <si>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</si>
  <si>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</si>
  <si>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</si>
  <si>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</si>
  <si>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</si>
  <si>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</si>
  <si>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</si>
  <si>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</si>
  <si>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</si>
  <si>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</si>
  <si>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</si>
  <si>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</si>
  <si>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</si>
  <si>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</si>
  <si>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</si>
  <si>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</si>
  <si>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</si>
  <si>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</si>
  <si>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</si>
  <si>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</si>
  <si>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</si>
  <si>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</si>
  <si>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</si>
  <si>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</si>
  <si>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</si>
  <si>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</si>
  <si>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</si>
  <si>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</si>
  <si>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</si>
  <si>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</si>
  <si>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</si>
  <si>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</si>
  <si>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</si>
  <si>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</si>
  <si>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</si>
  <si>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</si>
  <si>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</si>
  <si>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</si>
  <si>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</si>
  <si>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</si>
  <si>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</si>
  <si>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</si>
  <si>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</si>
  <si>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</si>
  <si>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</si>
  <si>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</si>
  <si>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</si>
  <si>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</si>
  <si>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</si>
  <si>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</si>
  <si>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</si>
  <si>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</si>
  <si>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</si>
  <si>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</si>
  <si>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</si>
  <si>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</si>
  <si>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</si>
  <si>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</si>
  <si>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</si>
  <si>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</si>
  <si>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</si>
  <si>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</si>
  <si>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</si>
  <si>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</si>
  <si>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</si>
  <si>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</si>
  <si>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</si>
  <si>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</si>
  <si>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</si>
  <si>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</si>
  <si>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</si>
  <si>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</si>
  <si>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</si>
  <si>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</si>
  <si>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</si>
  <si>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</si>
  <si>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</si>
  <si>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</si>
  <si>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</si>
  <si>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</si>
  <si>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</si>
  <si>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</si>
  <si>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</si>
  <si>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</si>
  <si>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</si>
  <si>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</si>
  <si>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</si>
  <si>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</si>
  <si>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</si>
  <si>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</si>
  <si>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</si>
  <si>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</si>
  <si>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</si>
  <si>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</si>
  <si>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</si>
  <si>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</si>
  <si>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</si>
  <si>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</si>
  <si>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</si>
  <si>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</si>
  <si>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</si>
  <si>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</si>
  <si>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</si>
  <si>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</si>
  <si>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</si>
  <si>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</si>
  <si>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</si>
  <si>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</si>
  <si>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</si>
  <si>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</si>
  <si>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</si>
  <si>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</si>
  <si>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</si>
  <si>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</si>
  <si>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</si>
  <si>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</si>
  <si>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</si>
  <si>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</si>
  <si>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</si>
  <si>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</si>
  <si>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</si>
  <si>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</si>
  <si>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</si>
  <si>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</si>
  <si>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</si>
  <si>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</si>
  <si>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</si>
  <si>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</si>
  <si>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</si>
  <si>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</si>
  <si>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</si>
  <si>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</si>
  <si>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</si>
  <si>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</si>
  <si>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</si>
  <si>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</si>
  <si>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</si>
  <si>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</si>
  <si>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</si>
  <si>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</si>
  <si>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</si>
  <si>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</si>
  <si>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</si>
  <si>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</si>
  <si>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</si>
  <si>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</si>
  <si>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</si>
  <si>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</si>
  <si>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</si>
  <si>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</si>
  <si>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</si>
  <si>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</si>
  <si>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</si>
  <si>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</si>
  <si>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</si>
  <si>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</si>
  <si>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</si>
  <si>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</si>
  <si>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</si>
  <si>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</si>
  <si>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</si>
  <si>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</si>
  <si>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</si>
  <si>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</si>
  <si>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</si>
  <si>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</si>
  <si>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</si>
  <si>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</si>
  <si>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</si>
  <si>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</si>
  <si>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</si>
  <si>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</si>
  <si>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</si>
  <si>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</si>
  <si>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</si>
  <si>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</si>
  <si>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</si>
  <si>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</si>
  <si>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</si>
  <si>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</si>
  <si>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</si>
  <si>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</si>
  <si>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</si>
  <si>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</si>
  <si>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</si>
  <si>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</si>
  <si>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</si>
  <si>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</si>
  <si>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</si>
  <si>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</si>
  <si>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</si>
  <si>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</si>
  <si>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</si>
  <si>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</si>
  <si>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</si>
  <si>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</si>
  <si>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</si>
  <si>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</si>
  <si>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</si>
  <si>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</si>
  <si>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</si>
  <si>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</si>
  <si>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</si>
  <si>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</si>
  <si>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</si>
  <si>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</si>
  <si>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</si>
  <si>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</si>
  <si>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</si>
  <si>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</si>
  <si>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</si>
  <si>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</si>
  <si>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</si>
  <si>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</si>
  <si>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</si>
  <si>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</si>
  <si>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</si>
  <si>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</si>
  <si>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</si>
  <si>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</si>
  <si>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</si>
  <si>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</si>
  <si>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</si>
  <si>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</si>
  <si>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</si>
  <si>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</si>
  <si>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</si>
  <si>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</si>
  <si>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</si>
  <si>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</si>
  <si>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</si>
  <si>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</si>
  <si>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</si>
  <si>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</si>
  <si>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</si>
  <si>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</si>
  <si>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</si>
  <si>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</si>
  <si>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</si>
  <si>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</si>
  <si>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</si>
  <si>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</si>
  <si>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</si>
  <si>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</si>
  <si>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</si>
  <si>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</si>
  <si>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</si>
  <si>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</si>
  <si>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</si>
  <si>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</si>
  <si>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</si>
  <si>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</si>
  <si>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</si>
  <si>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</si>
  <si>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</si>
  <si>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</si>
  <si>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</si>
  <si>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</si>
  <si>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</si>
  <si>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</si>
  <si>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</si>
  <si>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</si>
  <si>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</si>
  <si>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</si>
  <si>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</si>
  <si>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</si>
  <si>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</si>
  <si>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</si>
  <si>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</si>
  <si>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</si>
  <si>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</si>
  <si>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</si>
  <si>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</si>
  <si>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</si>
  <si>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</si>
  <si>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</si>
  <si>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</si>
  <si>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</si>
  <si>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</si>
  <si>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</si>
  <si>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</si>
  <si>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</si>
  <si>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</si>
  <si>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</si>
  <si>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</si>
  <si>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</si>
  <si>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</si>
  <si>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</si>
  <si>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</si>
  <si>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</si>
  <si>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</si>
  <si>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</si>
  <si>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</si>
  <si>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</si>
  <si>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</si>
  <si>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</si>
  <si>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</si>
  <si>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</si>
  <si>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</si>
  <si>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</si>
  <si>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</si>
  <si>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</si>
  <si>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</si>
  <si>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</si>
  <si>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</si>
  <si>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</si>
  <si>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</si>
  <si>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</si>
  <si>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</si>
  <si>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</si>
  <si>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</si>
  <si>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</si>
  <si>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</si>
  <si>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</si>
  <si>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</si>
  <si>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</si>
  <si>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</si>
  <si>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</si>
  <si>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</si>
  <si>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</si>
  <si>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</si>
  <si>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</si>
  <si>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</si>
  <si>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</si>
  <si>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</si>
  <si>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</si>
  <si>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</si>
  <si>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</si>
  <si>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</si>
  <si>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</si>
  <si>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</si>
  <si>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</si>
  <si>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</si>
  <si>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</si>
  <si>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</si>
  <si>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</si>
  <si>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</si>
  <si>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</si>
  <si>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</si>
  <si>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</si>
  <si>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</si>
  <si>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</si>
  <si>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</si>
  <si>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</si>
  <si>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</si>
  <si>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</si>
  <si>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</si>
  <si>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</si>
  <si>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</si>
  <si>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</si>
  <si>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</si>
  <si>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</si>
  <si>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</si>
  <si>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</si>
  <si>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</si>
  <si>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</si>
  <si>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</si>
  <si>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</si>
  <si>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</si>
  <si>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</si>
  <si>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</si>
  <si>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</si>
  <si>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</si>
  <si>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</si>
  <si>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</si>
  <si>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</si>
  <si>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</si>
  <si>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</si>
  <si>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</si>
  <si>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</si>
  <si>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</si>
  <si>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</si>
  <si>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</si>
  <si>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</si>
  <si>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</si>
  <si>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</si>
  <si>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</si>
  <si>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</si>
  <si>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</si>
  <si>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</si>
  <si>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</si>
  <si>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</si>
  <si>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</si>
  <si>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</si>
  <si>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</si>
  <si>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</si>
  <si>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</si>
  <si>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</si>
  <si>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</si>
  <si>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</si>
  <si>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</si>
  <si>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</si>
  <si>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</si>
  <si>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</si>
  <si>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</si>
  <si>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</si>
  <si>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</si>
  <si>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</si>
  <si>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</si>
  <si>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</si>
  <si>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</si>
  <si>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</si>
  <si>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</si>
  <si>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</si>
  <si>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</si>
  <si>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</si>
  <si>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</si>
  <si>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</si>
  <si>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</si>
  <si>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</si>
  <si>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</si>
  <si>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</si>
  <si>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</si>
  <si>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</si>
  <si>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</si>
  <si>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</si>
  <si>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</si>
  <si>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</si>
  <si>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</si>
  <si>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</si>
  <si>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</si>
  <si>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</si>
  <si>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</si>
  <si>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</si>
  <si>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</si>
  <si>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</si>
  <si>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</si>
  <si>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</si>
  <si>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</si>
  <si>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</si>
  <si>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</si>
  <si>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</si>
  <si>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</si>
  <si>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</si>
  <si>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</si>
  <si>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</si>
  <si>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</si>
  <si>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</si>
  <si>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</si>
  <si>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</si>
  <si>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</si>
  <si>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</si>
  <si>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</si>
  <si>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</si>
  <si>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</si>
  <si>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</si>
  <si>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</si>
  <si>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</si>
  <si>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</si>
  <si>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</si>
  <si>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</si>
  <si>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</si>
  <si>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</si>
  <si>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</si>
  <si>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</si>
  <si>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</si>
  <si>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</si>
  <si>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</si>
  <si>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</si>
  <si>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</si>
  <si>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</si>
  <si>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</si>
  <si>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</si>
  <si>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</si>
  <si>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</si>
  <si>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</si>
  <si>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</si>
  <si>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</si>
  <si>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</si>
  <si>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</si>
  <si>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</si>
  <si>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</si>
  <si>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</si>
  <si>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</si>
  <si>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</si>
  <si>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</si>
  <si>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</si>
  <si>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</si>
  <si>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</si>
  <si>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</si>
  <si>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</si>
  <si>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</si>
  <si>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</si>
  <si>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</si>
  <si>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</si>
  <si>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</si>
  <si>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</si>
  <si>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</si>
  <si>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</si>
  <si>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</si>
  <si>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</si>
  <si>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</si>
  <si>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</si>
  <si>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</si>
  <si>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</si>
  <si>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</si>
  <si>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</si>
  <si>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</si>
  <si>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</si>
  <si>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</si>
  <si>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</si>
  <si>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</si>
  <si>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</si>
  <si>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</si>
  <si>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</si>
  <si>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</si>
  <si>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</si>
  <si>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</si>
  <si>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</si>
  <si>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</si>
  <si>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</si>
  <si>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</si>
  <si>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</si>
  <si>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</si>
  <si>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</si>
  <si>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</si>
  <si>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</si>
  <si>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</si>
  <si>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</si>
  <si>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</si>
  <si>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</si>
  <si>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</si>
  <si>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</si>
  <si>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</si>
  <si>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</si>
  <si>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</si>
  <si>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</si>
  <si>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</si>
  <si>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</si>
  <si>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</si>
  <si>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</si>
  <si>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</si>
  <si>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</si>
  <si>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</si>
  <si>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</si>
  <si>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</si>
  <si>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</si>
  <si>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</si>
  <si>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</si>
  <si>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</si>
  <si>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</si>
  <si>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</si>
  <si>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</si>
  <si>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</si>
  <si>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</si>
  <si>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</si>
  <si>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</si>
  <si>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</si>
  <si>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</si>
  <si>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</si>
  <si>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</si>
  <si>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</si>
  <si>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</si>
  <si>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</si>
  <si>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</si>
  <si>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</si>
  <si>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</si>
  <si>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</si>
  <si>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</si>
  <si>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</si>
  <si>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</si>
  <si>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</si>
  <si>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</si>
  <si>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</si>
  <si>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</si>
  <si>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</si>
  <si>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</si>
  <si>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</si>
  <si>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</si>
  <si>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</si>
  <si>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</si>
  <si>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</si>
  <si>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</si>
  <si>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</si>
  <si>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</si>
  <si>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</si>
  <si>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</si>
  <si>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</si>
  <si>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</si>
  <si>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</si>
  <si>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</si>
  <si>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</si>
  <si>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</si>
  <si>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</si>
  <si>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</si>
  <si>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</si>
  <si>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</si>
  <si>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</si>
  <si>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</si>
  <si>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</si>
  <si>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</si>
  <si>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</si>
  <si>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</si>
  <si>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</si>
  <si>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</si>
  <si>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</si>
  <si>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</si>
  <si>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</si>
  <si>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</si>
  <si>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</si>
  <si>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</si>
  <si>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</si>
  <si>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</si>
  <si>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</si>
  <si>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</si>
  <si>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</si>
  <si>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</si>
  <si>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</si>
  <si>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</si>
  <si>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</si>
  <si>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</si>
  <si>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</si>
  <si>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</si>
  <si>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</si>
  <si>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</si>
  <si>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</si>
  <si>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</si>
  <si>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</si>
  <si>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</si>
  <si>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</si>
  <si>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</si>
  <si>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</si>
  <si>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</si>
  <si>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</si>
  <si>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</si>
  <si>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</si>
  <si>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</si>
  <si>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</si>
  <si>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</si>
  <si>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</si>
  <si>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</si>
  <si>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</si>
  <si>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</si>
  <si>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</si>
  <si>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</si>
  <si>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</si>
  <si>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</si>
  <si>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</si>
  <si>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</si>
  <si>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</si>
  <si>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</si>
  <si>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</si>
  <si>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</si>
  <si>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</si>
  <si>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</si>
  <si>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</si>
  <si>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</si>
  <si>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</si>
  <si>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</si>
  <si>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</si>
  <si>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</si>
  <si>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</si>
  <si>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</si>
  <si>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</si>
  <si>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</si>
  <si>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</si>
  <si>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</si>
  <si>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</si>
  <si>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</si>
  <si>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</si>
  <si>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</si>
  <si>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</si>
  <si>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</si>
  <si>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</si>
  <si>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</si>
  <si>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</si>
  <si>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</si>
  <si>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</si>
  <si>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</si>
  <si>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</si>
  <si>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</si>
  <si>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</si>
  <si>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</si>
  <si>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</si>
  <si>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</si>
  <si>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</si>
  <si>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</si>
  <si>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</si>
  <si>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</si>
  <si>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</si>
  <si>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</si>
  <si>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</si>
  <si>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</si>
  <si>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</si>
  <si>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</si>
  <si>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</si>
  <si>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</si>
  <si>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</si>
  <si>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</si>
  <si>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</si>
  <si>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</si>
  <si>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</si>
  <si>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</si>
  <si>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</si>
  <si>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</si>
  <si>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</si>
  <si>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</si>
  <si>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</si>
  <si>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</si>
  <si>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</si>
  <si>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</si>
  <si>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</si>
  <si>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</si>
  <si>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</si>
  <si>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</si>
  <si>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</si>
  <si>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</si>
  <si>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</si>
  <si>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</si>
  <si>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</si>
  <si>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</si>
  <si>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</si>
  <si>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</si>
  <si>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</si>
  <si>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</si>
  <si>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</si>
  <si>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</si>
  <si>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</si>
  <si>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</si>
  <si>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</si>
  <si>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</si>
  <si>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</si>
  <si>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</si>
  <si>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</si>
  <si>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</si>
  <si>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</si>
  <si>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</si>
  <si>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</si>
  <si>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</si>
  <si>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</si>
  <si>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</si>
  <si>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</si>
  <si>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</si>
  <si>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</si>
  <si>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</si>
  <si>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</si>
  <si>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</si>
  <si>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</si>
  <si>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</si>
  <si>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</si>
  <si>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</si>
  <si>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</si>
  <si>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</si>
  <si>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</si>
  <si>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</si>
  <si>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</si>
  <si>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</si>
  <si>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</si>
  <si>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</si>
  <si>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</si>
  <si>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</si>
  <si>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</si>
  <si>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</si>
  <si>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</si>
  <si>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</si>
  <si>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</si>
  <si>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</si>
  <si>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</si>
  <si>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</si>
  <si>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</si>
  <si>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</si>
  <si>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</si>
  <si>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</si>
  <si>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</si>
  <si>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</si>
  <si>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</si>
  <si>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</si>
  <si>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</si>
  <si>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</si>
  <si>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</si>
  <si>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</si>
  <si>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</si>
  <si>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</si>
  <si>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</si>
  <si>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</si>
  <si>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</si>
  <si>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</si>
  <si>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</si>
  <si>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</si>
  <si>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</si>
  <si>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</si>
  <si>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</si>
  <si>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</si>
  <si>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</si>
  <si>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</si>
  <si>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</si>
  <si>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</si>
  <si>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</si>
  <si>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</si>
  <si>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</si>
  <si>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</si>
  <si>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</si>
  <si>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</si>
  <si>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</si>
  <si>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</si>
  <si>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</si>
  <si>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</si>
  <si>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</si>
  <si>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</si>
  <si>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</si>
  <si>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</si>
  <si>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</si>
  <si>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</si>
  <si>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</si>
  <si>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</si>
  <si>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</si>
  <si>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</si>
  <si>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</si>
  <si>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</si>
  <si>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</si>
  <si>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</si>
  <si>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</si>
  <si>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</si>
  <si>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</si>
  <si>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</si>
  <si>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</si>
  <si>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</si>
  <si>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</si>
  <si>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</si>
  <si>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</si>
  <si>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</si>
  <si>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</si>
  <si>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</si>
  <si>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</si>
  <si>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</si>
  <si>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</si>
  <si>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</si>
  <si>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</si>
  <si>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</si>
  <si>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</si>
  <si>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</si>
  <si>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</si>
  <si>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</si>
  <si>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</si>
  <si>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</si>
  <si>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</si>
  <si>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</si>
  <si>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</si>
  <si>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</si>
  <si>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</si>
  <si>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</si>
  <si>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</si>
  <si>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</si>
  <si>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</si>
  <si>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</si>
  <si>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</si>
  <si>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</si>
  <si>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</si>
  <si>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</si>
  <si>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</si>
  <si>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</si>
  <si>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</si>
  <si>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</si>
  <si>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</si>
  <si>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</si>
  <si>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</si>
  <si>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</si>
  <si>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</si>
  <si>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</si>
  <si>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</si>
  <si>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</si>
  <si>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</si>
  <si>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</si>
  <si>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</si>
  <si>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</si>
  <si>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</si>
  <si>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</si>
  <si>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</si>
  <si>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</si>
  <si>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</si>
  <si>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</si>
  <si>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</si>
  <si>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</si>
  <si>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</si>
  <si>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</si>
  <si>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</si>
  <si>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</si>
  <si>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</si>
  <si>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</si>
  <si>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</si>
  <si>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</si>
  <si>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</si>
  <si>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</si>
  <si>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</si>
  <si>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</si>
  <si>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</si>
  <si>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</si>
  <si>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</si>
  <si>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</si>
  <si>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</si>
  <si>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</si>
  <si>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</si>
  <si>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</si>
  <si>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</si>
  <si>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</si>
  <si>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</si>
  <si>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</si>
  <si>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</si>
  <si>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</si>
  <si>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</si>
  <si>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</si>
  <si>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</si>
  <si>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</si>
  <si>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</si>
  <si>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</si>
  <si>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</si>
  <si>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</si>
  <si>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</si>
  <si>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</si>
  <si>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</si>
  <si>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</si>
  <si>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</si>
  <si>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</si>
  <si>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</si>
  <si>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</si>
  <si>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</si>
  <si>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</si>
  <si>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</si>
  <si>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</si>
  <si>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</si>
  <si>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</si>
  <si>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</si>
  <si>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</si>
  <si>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</si>
  <si>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</si>
  <si>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</si>
  <si>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</si>
  <si>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</si>
  <si>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</si>
  <si>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</si>
  <si>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</si>
  <si>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</si>
  <si>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</si>
  <si>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</si>
  <si>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</si>
  <si>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</si>
  <si>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</si>
  <si>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</si>
  <si>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</si>
  <si>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</si>
  <si>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</si>
  <si>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</si>
  <si>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</si>
  <si>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</si>
  <si>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</si>
  <si>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</si>
  <si>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</si>
  <si>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</si>
  <si>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</si>
  <si>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</si>
  <si>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</si>
  <si>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</si>
  <si>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</si>
  <si>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</si>
  <si>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</si>
  <si>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</si>
  <si>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</si>
  <si>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</si>
  <si>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</si>
  <si>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</si>
  <si>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</si>
  <si>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</si>
  <si>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</si>
  <si>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</si>
  <si>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</si>
  <si>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</si>
  <si>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</si>
  <si>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</si>
  <si>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</si>
  <si>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</si>
  <si>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</si>
  <si>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</si>
  <si>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</si>
  <si>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</si>
  <si>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</si>
  <si>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</si>
  <si>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</si>
  <si>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</si>
  <si>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</si>
  <si>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</si>
  <si>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</si>
  <si>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</si>
  <si>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</si>
  <si>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</si>
  <si>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</si>
  <si>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</si>
  <si>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</si>
  <si>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</si>
  <si>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</si>
  <si>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</si>
  <si>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</si>
  <si>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</si>
  <si>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</si>
  <si>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</si>
  <si>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</si>
  <si>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</si>
  <si>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</si>
  <si>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</si>
  <si>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</si>
  <si>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</si>
  <si>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</si>
  <si>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</si>
  <si>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</si>
  <si>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</si>
  <si>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</si>
  <si>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</si>
  <si>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</si>
  <si>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</si>
  <si>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</si>
  <si>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</si>
  <si>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</si>
  <si>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</si>
  <si>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</si>
  <si>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</si>
  <si>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</si>
  <si>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</si>
  <si>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</si>
  <si>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</si>
  <si>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</si>
  <si>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</si>
  <si>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</si>
  <si>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</si>
  <si>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</si>
  <si>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</si>
  <si>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</si>
  <si>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</si>
  <si>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</si>
  <si>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</si>
  <si>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</si>
  <si>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</si>
  <si>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</si>
  <si>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</si>
  <si>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</si>
  <si>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</si>
  <si>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</si>
  <si>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</si>
  <si>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</si>
  <si>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</si>
  <si>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</si>
  <si>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</si>
  <si>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</si>
  <si>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</si>
  <si>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</si>
  <si>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</si>
  <si>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</si>
  <si>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</si>
  <si>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</si>
  <si>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</si>
  <si>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</si>
  <si>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</si>
  <si>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</si>
  <si>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</si>
  <si>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</si>
  <si>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</si>
  <si>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</si>
  <si>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</si>
  <si>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</si>
  <si>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</si>
  <si>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</si>
  <si>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</si>
  <si>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</si>
  <si>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</si>
  <si>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</si>
  <si>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</si>
  <si>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</si>
  <si>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</si>
  <si>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</si>
  <si>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</si>
  <si>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</si>
  <si>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</si>
  <si>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</si>
  <si>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</si>
  <si>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</si>
  <si>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</si>
  <si>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</si>
  <si>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</si>
  <si>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</si>
  <si>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</si>
  <si>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</si>
  <si>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</si>
  <si>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</si>
  <si>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</si>
  <si>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</si>
  <si>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</si>
  <si>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</si>
  <si>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</si>
  <si>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</si>
  <si>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</si>
  <si>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</si>
  <si>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</si>
  <si>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</si>
  <si>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</si>
  <si>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</si>
  <si>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</si>
  <si>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</si>
  <si>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</si>
  <si>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</si>
  <si>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</si>
  <si>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</si>
  <si>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</si>
  <si>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</si>
  <si>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</si>
  <si>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</si>
  <si>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</si>
  <si>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</si>
  <si>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</si>
  <si>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</si>
  <si>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</si>
  <si>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</si>
  <si>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</si>
  <si>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</si>
  <si>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</si>
  <si>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</si>
  <si>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</si>
  <si>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</si>
  <si>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</si>
  <si>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</si>
  <si>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</si>
  <si>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</si>
  <si>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</si>
  <si>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</si>
  <si>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</si>
  <si>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</si>
  <si>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</si>
  <si>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</si>
  <si>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</si>
  <si>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</si>
  <si>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</si>
  <si>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</si>
  <si>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</si>
  <si>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</si>
  <si>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</si>
  <si>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</si>
  <si>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</si>
  <si>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</si>
  <si>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</si>
  <si>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</si>
  <si>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</si>
  <si>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</si>
  <si>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</si>
  <si>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</si>
  <si>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</si>
  <si>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</si>
  <si>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</si>
  <si>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</si>
  <si>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</si>
  <si>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</si>
  <si>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</si>
  <si>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</si>
  <si>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</si>
  <si>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</si>
  <si>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</si>
  <si>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</si>
  <si>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</si>
  <si>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</si>
  <si>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</si>
  <si>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</si>
  <si>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</si>
  <si>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</si>
  <si>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</si>
  <si>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</si>
  <si>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</si>
  <si>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</si>
  <si>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</si>
  <si>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</si>
  <si>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</si>
  <si>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</si>
  <si>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</si>
  <si>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</si>
  <si>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</si>
  <si>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</si>
  <si>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</si>
  <si>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</si>
  <si>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</si>
  <si>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</si>
  <si>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</si>
  <si>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</si>
  <si>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</si>
  <si>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</si>
  <si>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</si>
  <si>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</si>
  <si>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</si>
  <si>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</si>
  <si>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</si>
  <si>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</si>
  <si>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</si>
  <si>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</si>
  <si>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</si>
  <si>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</si>
  <si>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</si>
  <si>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</si>
  <si>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</si>
  <si>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</si>
  <si>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</si>
  <si>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</si>
  <si>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</si>
  <si>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</si>
  <si>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</si>
  <si>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</si>
  <si>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</si>
  <si>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</si>
  <si>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</si>
  <si>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</si>
  <si>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</si>
  <si>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</si>
  <si>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</si>
  <si>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</si>
  <si>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</si>
  <si>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</si>
  <si>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</si>
  <si>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</si>
  <si>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</si>
  <si>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</si>
  <si>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</si>
  <si>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</si>
  <si>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</si>
  <si>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</si>
  <si>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</si>
  <si>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</si>
  <si>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</si>
  <si>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</si>
  <si>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</si>
  <si>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</si>
  <si>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</si>
  <si>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</si>
  <si>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</si>
  <si>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</si>
  <si>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</si>
  <si>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</si>
  <si>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</si>
  <si>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</si>
  <si>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</si>
  <si>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</si>
  <si>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</si>
  <si>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</si>
  <si>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</si>
  <si>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</si>
  <si>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</si>
  <si>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</si>
  <si>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</si>
  <si>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</si>
  <si>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</si>
  <si>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</si>
  <si>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</si>
  <si>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</si>
  <si>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</si>
  <si>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</si>
  <si>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</si>
  <si>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</si>
  <si>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</si>
  <si>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</si>
  <si>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</si>
  <si>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</si>
  <si>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</si>
  <si>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</si>
  <si>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</si>
  <si>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</si>
  <si>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</si>
  <si>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</si>
  <si>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</si>
  <si>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</si>
  <si>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</si>
  <si>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</si>
  <si>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</si>
  <si>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</si>
  <si>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</si>
  <si>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</si>
  <si>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</si>
  <si>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</si>
  <si>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</si>
  <si>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</si>
  <si>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</si>
  <si>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</si>
  <si>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</si>
  <si>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</si>
  <si>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</si>
  <si>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</si>
  <si>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</si>
  <si>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</si>
  <si>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</si>
  <si>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</si>
  <si>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</si>
  <si>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</si>
  <si>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</si>
  <si>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</si>
  <si>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</si>
  <si>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</si>
  <si>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</si>
  <si>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</si>
  <si>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</si>
  <si>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</si>
  <si>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</si>
  <si>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</si>
  <si>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</si>
  <si>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</si>
  <si>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</si>
  <si>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</si>
  <si>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</si>
  <si>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</si>
  <si>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</si>
  <si>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</si>
  <si>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</si>
  <si>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</si>
  <si>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</si>
  <si>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</si>
  <si>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</si>
  <si>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</si>
  <si>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</si>
  <si>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</si>
  <si>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</si>
  <si>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</si>
  <si>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</si>
  <si>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</si>
  <si>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</si>
  <si>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</si>
  <si>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</si>
  <si>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</si>
  <si>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</si>
  <si>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</si>
  <si>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</si>
  <si>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</si>
  <si>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</si>
  <si>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</si>
  <si>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</si>
  <si>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</si>
  <si>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</si>
  <si>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</si>
  <si>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</si>
  <si>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</si>
  <si>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</si>
  <si>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</si>
  <si>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</si>
  <si>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</si>
  <si>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</si>
  <si>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</si>
  <si>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</si>
  <si>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</si>
  <si>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</si>
  <si>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</si>
  <si>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</si>
  <si>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</si>
  <si>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</si>
  <si>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</si>
  <si>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</si>
  <si>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</si>
  <si>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</si>
  <si>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</si>
  <si>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</si>
  <si>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</si>
  <si>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</si>
  <si>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</si>
  <si>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</si>
  <si>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</si>
  <si>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</si>
  <si>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</si>
  <si>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</si>
  <si>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</si>
  <si>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</si>
  <si>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</si>
  <si>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</si>
  <si>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</si>
  <si>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</si>
  <si>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</si>
  <si>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</si>
  <si>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</si>
  <si>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</si>
  <si>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</si>
  <si>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</si>
  <si>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</si>
  <si>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</si>
  <si>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</si>
  <si>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</si>
  <si>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</si>
  <si>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</si>
  <si>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</si>
  <si>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</si>
  <si>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</si>
  <si>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</si>
  <si>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</si>
  <si>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</si>
  <si>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</si>
  <si>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</si>
  <si>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</si>
  <si>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</si>
  <si>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</si>
  <si>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</si>
  <si>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</si>
  <si>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</si>
  <si>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</si>
  <si>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</si>
  <si>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</si>
  <si>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</si>
  <si>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</si>
  <si>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</si>
  <si>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</si>
  <si>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</si>
  <si>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</si>
  <si>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</si>
  <si>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</si>
  <si>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</si>
  <si>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</si>
  <si>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</si>
  <si>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</si>
  <si>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</si>
  <si>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</si>
  <si>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</si>
  <si>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</si>
  <si>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</si>
  <si>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</si>
  <si>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</si>
  <si>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</si>
  <si>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</si>
  <si>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</si>
  <si>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</si>
  <si>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</si>
  <si>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</si>
  <si>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</si>
  <si>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</si>
  <si>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</si>
  <si>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</si>
  <si>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</si>
  <si>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</si>
  <si>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</si>
  <si>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</si>
  <si>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</si>
  <si>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</si>
  <si>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</si>
  <si>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</si>
  <si>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</si>
  <si>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</si>
  <si>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</si>
  <si>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</si>
  <si>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</si>
  <si>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</si>
  <si>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</si>
  <si>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</si>
  <si>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</si>
  <si>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</si>
  <si>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</si>
  <si>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</si>
  <si>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</si>
  <si>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</si>
  <si>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</si>
  <si>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</si>
  <si>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</si>
  <si>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</si>
  <si>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</si>
  <si>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</si>
  <si>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</si>
  <si>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</si>
  <si>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</si>
  <si>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</si>
  <si>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</si>
  <si>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</si>
  <si>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</si>
  <si>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</si>
  <si>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</si>
  <si>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</si>
  <si>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</si>
  <si>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</si>
  <si>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</si>
  <si>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</si>
  <si>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</si>
  <si>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</si>
  <si>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</si>
  <si>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</si>
  <si>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</si>
  <si>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</si>
  <si>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</si>
  <si>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</si>
  <si>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</si>
  <si>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</si>
  <si>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</si>
  <si>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</si>
  <si>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</si>
  <si>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</si>
  <si>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</si>
  <si>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</si>
  <si>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</si>
  <si>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</si>
  <si>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</si>
  <si>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</si>
  <si>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</si>
  <si>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</si>
  <si>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</si>
  <si>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</si>
  <si>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</si>
  <si>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</si>
  <si>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</si>
  <si>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</si>
  <si>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</si>
  <si>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</si>
  <si>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</si>
  <si>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</si>
  <si>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</si>
  <si>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</si>
  <si>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</si>
  <si>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</si>
  <si>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</si>
  <si>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</si>
  <si>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</si>
  <si>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</si>
  <si>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</si>
  <si>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</si>
  <si>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</si>
  <si>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</si>
  <si>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</si>
  <si>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</si>
  <si>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</si>
  <si>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</si>
  <si>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</si>
  <si>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</si>
  <si>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</si>
  <si>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</si>
  <si>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</si>
  <si>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</si>
  <si>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</si>
  <si>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</si>
  <si>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</si>
  <si>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</si>
  <si>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</si>
  <si>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</si>
  <si>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</si>
  <si>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</si>
  <si>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</si>
  <si>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</si>
  <si>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</si>
  <si>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</si>
  <si>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</si>
  <si>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</si>
  <si>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</si>
  <si>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</si>
  <si>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</si>
  <si>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</si>
  <si>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</si>
  <si>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</si>
  <si>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</si>
  <si>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</si>
  <si>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</si>
  <si>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</si>
  <si>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</si>
  <si>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</si>
  <si>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</si>
  <si>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</si>
  <si>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</si>
  <si>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</si>
  <si>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</si>
  <si>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</si>
  <si>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</si>
  <si>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</si>
  <si>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</si>
  <si>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</si>
  <si>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</si>
  <si>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</si>
  <si>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</si>
  <si>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</si>
  <si>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</si>
  <si>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</si>
  <si>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</si>
  <si>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</si>
  <si>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</si>
  <si>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</si>
  <si>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</si>
  <si>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</si>
  <si>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</si>
  <si>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</si>
  <si>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</si>
  <si>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</si>
  <si>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</si>
  <si>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</si>
  <si>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</si>
  <si>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</si>
  <si>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</si>
  <si>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</si>
  <si>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</si>
  <si>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</si>
  <si>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</si>
  <si>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</si>
  <si>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</si>
  <si>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</si>
  <si>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</si>
  <si>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</si>
  <si>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</si>
  <si>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</si>
  <si>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</si>
  <si>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</si>
  <si>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</si>
  <si>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</si>
  <si>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</si>
  <si>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</si>
  <si>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</si>
  <si>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</si>
  <si>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</si>
  <si>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</si>
  <si>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</si>
  <si>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</si>
  <si>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</si>
  <si>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</si>
  <si>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</si>
  <si>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</si>
  <si>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</si>
  <si>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</si>
  <si>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</si>
  <si>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</si>
  <si>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</si>
  <si>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</si>
  <si>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</si>
  <si>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</si>
  <si>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</si>
  <si>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</si>
  <si>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</si>
  <si>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</si>
  <si>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</si>
  <si>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</si>
  <si>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</si>
  <si>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</si>
  <si>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</si>
  <si>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</si>
  <si>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</si>
  <si>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</si>
  <si>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</si>
  <si>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</si>
  <si>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</si>
  <si>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</si>
  <si>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</si>
  <si>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</si>
  <si>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</si>
  <si>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</si>
  <si>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</si>
  <si>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</si>
  <si>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</si>
  <si>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</si>
  <si>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</si>
  <si>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</si>
  <si>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</si>
  <si>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</si>
  <si>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</si>
  <si>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</si>
  <si>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</si>
  <si>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</si>
  <si>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</si>
  <si>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</si>
  <si>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</si>
  <si>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</si>
  <si>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</si>
  <si>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</si>
  <si>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</si>
  <si>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</si>
  <si>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</si>
  <si>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</si>
  <si>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</si>
  <si>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</si>
  <si>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</si>
  <si>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</si>
  <si>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</si>
  <si>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</si>
  <si>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</si>
  <si>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</si>
  <si>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</si>
  <si>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</si>
  <si>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</si>
  <si>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</si>
  <si>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</si>
  <si>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</si>
  <si>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</si>
  <si>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</si>
  <si>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</si>
  <si>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</si>
  <si>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</si>
  <si>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</si>
  <si>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</si>
  <si>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</si>
  <si>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</si>
  <si>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</si>
  <si>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</si>
  <si>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</si>
  <si>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</si>
  <si>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</si>
  <si>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</si>
  <si>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</si>
  <si>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</si>
  <si>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</si>
  <si>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</si>
  <si>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</si>
  <si>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</si>
  <si>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</si>
  <si>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</si>
  <si>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</si>
  <si>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</si>
  <si>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</si>
  <si>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</si>
  <si>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</si>
  <si>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</si>
  <si>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</si>
  <si>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</si>
  <si>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</si>
  <si>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</si>
  <si>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</si>
  <si>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</si>
  <si>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</si>
  <si>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</si>
  <si>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</si>
  <si>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</si>
  <si>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</si>
  <si>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</si>
  <si>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</si>
  <si>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</si>
  <si>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</si>
  <si>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</si>
  <si>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</si>
  <si>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</si>
  <si>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</si>
  <si>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</si>
  <si>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</si>
  <si>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</si>
  <si>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</si>
  <si>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</si>
  <si>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</si>
  <si>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</si>
  <si>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</si>
  <si>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</si>
  <si>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</si>
  <si>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</si>
  <si>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</si>
  <si>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</si>
  <si>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</si>
  <si>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</si>
  <si>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</si>
  <si>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</si>
  <si>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</si>
  <si>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</si>
  <si>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</si>
  <si>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</si>
  <si>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</si>
  <si>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</si>
  <si>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</si>
  <si>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</si>
  <si>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</si>
  <si>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</si>
  <si>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</si>
  <si>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</si>
  <si>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</si>
  <si>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</si>
  <si>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</si>
  <si>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</si>
  <si>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</si>
  <si>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</si>
  <si>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</si>
  <si>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</si>
  <si>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</si>
  <si>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</si>
  <si>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</si>
  <si>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</si>
  <si>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</si>
  <si>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</si>
  <si>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</si>
  <si>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</si>
  <si>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</si>
  <si>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</si>
  <si>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</si>
  <si>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</si>
  <si>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</si>
  <si>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</si>
  <si>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</si>
  <si>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</si>
  <si>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</si>
  <si>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</si>
  <si>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</si>
  <si>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</si>
  <si>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</si>
  <si>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</si>
  <si>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</si>
  <si>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</si>
  <si>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</si>
  <si>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</si>
  <si>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</si>
  <si>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</si>
  <si>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</si>
  <si>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</si>
  <si>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</si>
  <si>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</si>
  <si>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</si>
  <si>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</si>
  <si>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</si>
  <si>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</si>
  <si>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</si>
  <si>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</si>
  <si>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</si>
  <si>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</si>
  <si>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</si>
  <si>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</si>
  <si>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</si>
  <si>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</si>
  <si>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</si>
  <si>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</si>
  <si>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</si>
  <si>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</si>
  <si>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</si>
  <si>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</si>
  <si>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</si>
  <si>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</si>
  <si>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</si>
  <si>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</si>
  <si>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</si>
  <si>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</si>
  <si>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</si>
  <si>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</si>
  <si>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</si>
  <si>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</si>
  <si>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</si>
  <si>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</si>
  <si>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</si>
  <si>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</si>
  <si>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</si>
  <si>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</si>
  <si>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</si>
  <si>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</si>
  <si>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</si>
  <si>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</si>
  <si>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</si>
  <si>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</si>
  <si>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</si>
  <si>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</si>
  <si>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</si>
  <si>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</si>
  <si>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</si>
  <si>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</si>
  <si>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</si>
  <si>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</si>
  <si>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</si>
  <si>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</si>
  <si>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</si>
  <si>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</si>
  <si>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</si>
  <si>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</si>
  <si>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</si>
  <si>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</si>
  <si>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</si>
  <si>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</si>
  <si>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</si>
  <si>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</si>
  <si>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</si>
  <si>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</si>
  <si>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</si>
  <si>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</si>
  <si>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</si>
  <si>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</si>
  <si>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</si>
  <si>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</si>
  <si>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</si>
  <si>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</si>
  <si>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</si>
  <si>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</si>
  <si>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</si>
  <si>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</si>
  <si>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</si>
  <si>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</si>
  <si>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</si>
  <si>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</si>
  <si>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</si>
  <si>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</si>
  <si>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</si>
  <si>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</si>
  <si>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</si>
  <si>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</si>
  <si>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</si>
  <si>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</si>
  <si>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</si>
  <si>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</si>
  <si>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</si>
  <si>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</si>
  <si>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</si>
  <si>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</si>
  <si>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</si>
  <si>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</si>
  <si>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</si>
  <si>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</si>
  <si>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</si>
  <si>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</si>
  <si>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</si>
  <si>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</si>
  <si>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</si>
  <si>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</si>
  <si>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</si>
  <si>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</si>
  <si>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</si>
  <si>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</si>
  <si>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</si>
  <si>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</si>
  <si>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</si>
  <si>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</si>
  <si>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</si>
  <si>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</si>
  <si>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</si>
  <si>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</si>
  <si>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</si>
  <si>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</si>
  <si>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</si>
  <si>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</si>
  <si>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</si>
  <si>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</si>
  <si>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</si>
  <si>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</si>
  <si>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</si>
  <si>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</si>
  <si>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</si>
  <si>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</si>
  <si>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</si>
  <si>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</si>
  <si>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</si>
  <si>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</si>
  <si>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</si>
  <si>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</si>
  <si>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</si>
  <si>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</si>
  <si>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</si>
  <si>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</si>
  <si>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</si>
  <si>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</si>
  <si>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</si>
  <si>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</si>
  <si>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</si>
  <si>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</si>
  <si>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</si>
  <si>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</si>
  <si>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</si>
  <si>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</si>
  <si>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</si>
  <si>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</si>
  <si>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</si>
  <si>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</si>
  <si>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</si>
  <si>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</si>
  <si>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</si>
  <si>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</si>
  <si>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</si>
  <si>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</si>
  <si>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</si>
  <si>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</si>
  <si>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</si>
  <si>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</si>
  <si>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</si>
  <si>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</si>
  <si>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</si>
  <si>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</si>
  <si>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</si>
  <si>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</si>
  <si>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</si>
  <si>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</si>
  <si>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</si>
  <si>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</si>
  <si>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</si>
  <si>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</si>
  <si>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</si>
  <si>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</si>
  <si>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</si>
  <si>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</si>
  <si>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</si>
  <si>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</si>
  <si>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</si>
  <si>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</si>
  <si>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</si>
  <si>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</si>
  <si>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</si>
  <si>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</si>
  <si>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</si>
  <si>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</si>
  <si>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</si>
  <si>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</si>
  <si>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</si>
  <si>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</si>
  <si>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</si>
  <si>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</si>
  <si>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</si>
  <si>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</si>
  <si>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</si>
  <si>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</si>
  <si>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</si>
  <si>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</si>
  <si>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</si>
  <si>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</si>
  <si>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</si>
  <si>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</si>
  <si>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</si>
  <si>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</si>
  <si>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</si>
  <si>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</si>
  <si>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</si>
  <si>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</si>
  <si>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</si>
  <si>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</si>
  <si>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</si>
  <si>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</si>
  <si>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</si>
  <si>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</si>
  <si>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</si>
  <si>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</si>
  <si>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</si>
  <si>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</si>
  <si>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</si>
  <si>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</si>
  <si>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</si>
  <si>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</si>
  <si>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</si>
  <si>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</si>
  <si>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</si>
  <si>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</si>
  <si>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</si>
  <si>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</si>
  <si>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</si>
  <si>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</si>
  <si>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</si>
  <si>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</si>
  <si>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</si>
  <si>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</si>
  <si>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</si>
  <si>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</si>
  <si>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</si>
  <si>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</si>
  <si>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</si>
  <si>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</si>
  <si>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</si>
  <si>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</si>
  <si>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</si>
  <si>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</si>
  <si>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</si>
  <si>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</si>
  <si>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</si>
  <si>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</si>
  <si>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</si>
  <si>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</si>
  <si>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</si>
  <si>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</si>
  <si>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</si>
  <si>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</si>
  <si>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</si>
  <si>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</si>
  <si>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</si>
  <si>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</si>
  <si>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</si>
  <si>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</si>
  <si>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</si>
  <si>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</si>
  <si>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</si>
  <si>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</si>
  <si>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</si>
  <si>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</si>
  <si>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</si>
  <si>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</si>
  <si>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</si>
  <si>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</si>
  <si>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</si>
  <si>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</si>
  <si>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</si>
  <si>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</si>
  <si>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</si>
  <si>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</si>
  <si>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</si>
  <si>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</si>
  <si>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</si>
  <si>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</si>
  <si>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</si>
  <si>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</si>
  <si>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</si>
  <si>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</si>
  <si>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</si>
  <si>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</si>
  <si>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</si>
  <si>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</si>
  <si>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</si>
  <si>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</si>
  <si>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</si>
  <si>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</si>
  <si>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</si>
  <si>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</si>
  <si>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</si>
  <si>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</si>
  <si>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</si>
  <si>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</si>
  <si>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</si>
  <si>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</si>
  <si>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</si>
  <si>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</si>
  <si>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</si>
  <si>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</si>
  <si>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</si>
  <si>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</si>
  <si>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</si>
  <si>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</si>
  <si>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</si>
  <si>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</si>
  <si>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</si>
  <si>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</si>
  <si>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</si>
  <si>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</si>
  <si>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</si>
  <si>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</si>
  <si>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</si>
  <si>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</si>
  <si>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</si>
  <si>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</si>
  <si>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</si>
  <si>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</si>
  <si>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</si>
  <si>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</si>
  <si>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</si>
  <si>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</si>
  <si>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</si>
  <si>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</si>
  <si>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</si>
  <si>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</si>
  <si>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</si>
  <si>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</si>
  <si>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</si>
  <si>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</si>
  <si>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</si>
  <si>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</si>
  <si>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</si>
  <si>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</si>
  <si>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</si>
  <si>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</si>
  <si>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</si>
  <si>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</si>
  <si>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</si>
  <si>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</si>
  <si>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</si>
  <si>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</si>
  <si>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</si>
  <si>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</si>
  <si>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</si>
  <si>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</si>
  <si>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</si>
  <si>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</si>
  <si>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</si>
  <si>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</si>
  <si>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</si>
  <si>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</si>
  <si>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</si>
  <si>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</si>
  <si>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</si>
  <si>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</si>
  <si>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</si>
  <si>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</si>
  <si>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</si>
  <si>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</si>
  <si>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</si>
  <si>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</si>
  <si>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</si>
  <si>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</si>
  <si>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</si>
  <si>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</si>
  <si>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</si>
  <si>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</si>
  <si>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</si>
  <si>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</si>
  <si>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</si>
  <si>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</si>
  <si>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</si>
  <si>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</si>
  <si>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</si>
  <si>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</si>
  <si>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</si>
  <si>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</si>
  <si>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</si>
  <si>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</si>
  <si>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</si>
  <si>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</si>
  <si>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</si>
  <si>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</si>
  <si>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</si>
  <si>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</si>
  <si>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</si>
  <si>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</si>
  <si>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</si>
  <si>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</si>
  <si>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</si>
  <si>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</si>
  <si>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</si>
  <si>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</si>
  <si>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</si>
  <si>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</si>
  <si>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</si>
  <si>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</si>
  <si>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</si>
  <si>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</si>
  <si>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</si>
  <si>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</si>
  <si>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</si>
  <si>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</si>
  <si>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</si>
  <si>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</si>
  <si>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</si>
  <si>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</si>
  <si>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</si>
  <si>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</si>
  <si>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</si>
  <si>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</si>
  <si>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</si>
  <si>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</si>
  <si>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</si>
  <si>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</si>
  <si>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</si>
  <si>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</si>
  <si>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</si>
  <si>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</si>
  <si>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</si>
  <si>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</si>
  <si>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</si>
  <si>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</si>
  <si>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</si>
  <si>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</si>
  <si>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</si>
  <si>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</si>
  <si>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</si>
  <si>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</si>
  <si>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</si>
  <si>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</si>
  <si>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</si>
  <si>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</si>
  <si>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</si>
  <si>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</si>
  <si>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</si>
  <si>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</si>
  <si>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</si>
  <si>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</si>
  <si>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</si>
  <si>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</si>
  <si>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</si>
  <si>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</si>
  <si>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</si>
  <si>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</si>
  <si>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</si>
  <si>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</si>
  <si>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</si>
  <si>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</si>
  <si>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</si>
  <si>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</si>
  <si>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</si>
  <si>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</si>
  <si>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</si>
  <si>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</si>
  <si>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</si>
  <si>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</si>
  <si>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</si>
  <si>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</si>
  <si>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</si>
  <si>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</si>
  <si>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</si>
  <si>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</si>
  <si>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</si>
  <si>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</si>
  <si>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</si>
  <si>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</si>
  <si>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</si>
  <si>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</si>
  <si>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</si>
  <si>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</si>
  <si>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</si>
  <si>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</si>
  <si>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</si>
  <si>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</si>
  <si>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</si>
  <si>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</si>
  <si>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</si>
  <si>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</si>
  <si>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</si>
  <si>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</si>
  <si>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</si>
  <si>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</si>
  <si>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</si>
  <si>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</si>
  <si>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</si>
  <si>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</si>
  <si>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</si>
  <si>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</si>
  <si>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</si>
  <si>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</si>
  <si>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</si>
  <si>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</si>
  <si>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</si>
  <si>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</si>
  <si>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</si>
  <si>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</si>
  <si>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</si>
  <si>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</si>
  <si>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</si>
  <si>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</si>
  <si>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</si>
  <si>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</si>
  <si>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</si>
  <si>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</si>
  <si>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</si>
  <si>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</si>
  <si>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</si>
  <si>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</si>
  <si>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</si>
  <si>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</si>
  <si>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</si>
  <si>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</si>
  <si>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</si>
  <si>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</si>
  <si>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</si>
  <si>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</si>
  <si>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</si>
  <si>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</si>
  <si>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</si>
  <si>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</si>
  <si>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</si>
  <si>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</si>
  <si>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</si>
  <si>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</si>
  <si>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</si>
  <si>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</si>
  <si>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</si>
  <si>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</si>
  <si>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</si>
  <si>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</si>
  <si>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</si>
  <si>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</si>
  <si>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</si>
  <si>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</si>
  <si>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</si>
  <si>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</si>
  <si>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</si>
  <si>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</si>
  <si>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</si>
  <si>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</si>
  <si>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</si>
  <si>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</si>
  <si>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</si>
  <si>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</si>
  <si>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</si>
  <si>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</si>
  <si>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</si>
  <si>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</si>
  <si>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</si>
  <si>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</si>
  <si>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</si>
  <si>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</si>
  <si>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</si>
  <si>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</si>
  <si>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</si>
  <si>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</si>
  <si>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</si>
  <si>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</si>
  <si>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</si>
  <si>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</si>
  <si>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</si>
  <si>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</si>
  <si>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</si>
  <si>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</si>
  <si>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</si>
  <si>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</si>
  <si>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</si>
  <si>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</si>
  <si>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</si>
  <si>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</si>
  <si>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</si>
  <si>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</si>
  <si>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</si>
  <si>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</si>
  <si>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</si>
  <si>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</si>
  <si>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</si>
  <si>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</si>
  <si>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</si>
  <si>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</si>
  <si>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</si>
  <si>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</si>
  <si>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</si>
  <si>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</si>
  <si>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</si>
  <si>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</si>
  <si>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</si>
  <si>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</si>
  <si>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</si>
  <si>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</si>
  <si>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</si>
  <si>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</si>
  <si>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</si>
  <si>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</si>
  <si>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</si>
  <si>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</si>
  <si>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</si>
  <si>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</si>
  <si>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</si>
  <si>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</si>
  <si>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</si>
  <si>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</si>
  <si>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</si>
  <si>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</si>
  <si>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</si>
  <si>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</si>
  <si>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</si>
  <si>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</si>
  <si>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</si>
  <si>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</si>
  <si>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</si>
  <si>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</si>
  <si>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</si>
  <si>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</si>
  <si>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</si>
  <si>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</si>
  <si>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</si>
  <si>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</si>
  <si>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</si>
  <si>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</si>
  <si>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</si>
  <si>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</si>
  <si>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</si>
  <si>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</si>
  <si>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</si>
  <si>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</si>
  <si>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</si>
  <si>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</si>
  <si>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</si>
  <si>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</si>
  <si>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</si>
  <si>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</si>
  <si>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</si>
  <si>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</si>
  <si>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</si>
  <si>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</si>
  <si>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</si>
  <si>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</si>
  <si>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</si>
  <si>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</si>
  <si>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</si>
  <si>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</si>
  <si>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</si>
  <si>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</si>
  <si>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</si>
  <si>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</si>
  <si>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</si>
  <si>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</si>
  <si>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</si>
  <si>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</si>
  <si>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</si>
  <si>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</si>
  <si>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</si>
  <si>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</si>
  <si>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</si>
  <si>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</si>
  <si>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</si>
  <si>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</si>
  <si>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</si>
  <si>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</si>
  <si>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</si>
  <si>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</si>
  <si>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</si>
  <si>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</si>
  <si>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</si>
  <si>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</si>
  <si>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</si>
  <si>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</si>
  <si>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</si>
  <si>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</si>
  <si>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</si>
  <si>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</si>
  <si>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</si>
  <si>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</si>
  <si>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</si>
  <si>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</si>
  <si>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</si>
  <si>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</si>
  <si>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</si>
  <si>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</si>
  <si>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</si>
  <si>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</si>
  <si>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</si>
  <si>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</si>
  <si>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</si>
  <si>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</si>
  <si>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</si>
  <si>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</si>
  <si>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</si>
  <si>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</si>
  <si>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</si>
  <si>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</si>
  <si>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</si>
  <si>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</si>
  <si>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</si>
  <si>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</si>
  <si>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</si>
  <si>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</si>
  <si>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</si>
  <si>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</si>
  <si>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</si>
  <si>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</si>
  <si>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</si>
  <si>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</si>
  <si>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</si>
  <si>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</si>
  <si>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</si>
  <si>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</si>
  <si>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</si>
  <si>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</si>
  <si>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</si>
  <si>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</si>
  <si>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</si>
  <si>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</si>
  <si>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</si>
  <si>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</si>
  <si>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</si>
  <si>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</si>
  <si>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</si>
  <si>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</si>
  <si>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</si>
  <si>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</si>
  <si>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</si>
  <si>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</si>
  <si>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</si>
  <si>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</si>
  <si>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</si>
  <si>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</si>
  <si>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</si>
  <si>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</si>
  <si>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</si>
  <si>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</si>
  <si>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</si>
  <si>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</si>
  <si>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</si>
  <si>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</si>
  <si>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</si>
  <si>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</si>
  <si>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</si>
  <si>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</si>
  <si>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</si>
  <si>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</si>
  <si>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</si>
  <si>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</si>
  <si>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</si>
  <si>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</si>
  <si>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</si>
  <si>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</si>
  <si>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</si>
  <si>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</si>
  <si>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</si>
  <si>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</si>
  <si>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</si>
  <si>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</si>
  <si>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</si>
  <si>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</si>
  <si>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</si>
  <si>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</si>
  <si>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</si>
  <si>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</si>
  <si>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</si>
  <si>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</si>
  <si>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</si>
  <si>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</si>
  <si>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</si>
  <si>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</si>
  <si>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</si>
  <si>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</si>
  <si>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</si>
  <si>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</si>
  <si>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</si>
  <si>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</si>
  <si>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</si>
  <si>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</si>
  <si>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</si>
  <si>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</si>
  <si>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</si>
  <si>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</si>
  <si>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</si>
  <si>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</si>
  <si>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</si>
  <si>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</si>
  <si>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</si>
  <si>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</si>
  <si>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</si>
  <si>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</si>
  <si>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</si>
  <si>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</si>
  <si>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</si>
  <si>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</si>
  <si>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</si>
  <si>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</si>
  <si>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</si>
  <si>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</si>
  <si>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</si>
  <si>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</si>
  <si>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</si>
  <si>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</si>
  <si>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</si>
  <si>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</si>
  <si>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</si>
  <si>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</si>
  <si>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</si>
  <si>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</si>
  <si>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</si>
  <si>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</si>
  <si>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</si>
  <si>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</si>
  <si>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</si>
  <si>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</si>
  <si>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</si>
  <si>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</si>
  <si>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</si>
  <si>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</si>
  <si>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</si>
  <si>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</si>
  <si>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</si>
  <si>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</si>
  <si>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</si>
  <si>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</si>
  <si>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</si>
  <si>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</si>
  <si>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</si>
  <si>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</si>
  <si>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</si>
  <si>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</si>
  <si>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</si>
  <si>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</si>
  <si>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</si>
  <si>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</si>
  <si>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</si>
  <si>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</si>
  <si>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</si>
  <si>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</si>
  <si>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</si>
  <si>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</si>
  <si>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</si>
  <si>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</si>
  <si>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</si>
  <si>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</si>
  <si>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</si>
  <si>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</si>
  <si>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</si>
  <si>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</si>
  <si>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</si>
  <si>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</si>
  <si>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</si>
  <si>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</si>
  <si>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</si>
  <si>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</si>
  <si>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</si>
  <si>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</si>
  <si>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</si>
  <si>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</si>
  <si>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</si>
  <si>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</si>
  <si>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</si>
  <si>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</si>
  <si>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</si>
  <si>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</si>
  <si>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</si>
  <si>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</si>
  <si>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</si>
  <si>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</si>
  <si>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</si>
  <si>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</si>
  <si>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</si>
  <si>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</si>
  <si>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</si>
  <si>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</si>
  <si>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</si>
  <si>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</si>
  <si>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</si>
  <si>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</si>
  <si>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</si>
  <si>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</si>
  <si>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</si>
  <si>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</si>
  <si>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</si>
  <si>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</si>
  <si>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</si>
  <si>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</si>
  <si>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</si>
  <si>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</si>
  <si>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</si>
  <si>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</si>
  <si>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</si>
  <si>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</si>
  <si>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</si>
  <si>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</si>
  <si>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</si>
  <si>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</si>
  <si>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</si>
  <si>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</si>
  <si>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</si>
  <si>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</si>
  <si>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</si>
  <si>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</si>
  <si>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</si>
  <si>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</si>
  <si>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</si>
  <si>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</si>
  <si>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</si>
  <si>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</si>
  <si>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</si>
  <si>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</si>
  <si>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</si>
  <si>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</si>
  <si>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</si>
  <si>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</si>
  <si>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</si>
  <si>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</si>
  <si>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</si>
  <si>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</si>
  <si>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</si>
  <si>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</si>
  <si>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</si>
  <si>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</si>
  <si>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</si>
  <si>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</si>
  <si>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</si>
  <si>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</si>
  <si>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</si>
  <si>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</si>
  <si>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</si>
  <si>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</si>
  <si>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</si>
  <si>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</si>
  <si>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</si>
  <si>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</si>
  <si>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</si>
  <si>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</si>
  <si>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</si>
  <si>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</si>
  <si>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</si>
  <si>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</si>
  <si>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</si>
  <si>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</si>
  <si>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</si>
  <si>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</si>
  <si>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</si>
  <si>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</si>
  <si>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</si>
  <si>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</si>
  <si>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</si>
  <si>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</si>
  <si>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</si>
  <si>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</si>
  <si>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</si>
  <si>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</si>
  <si>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</si>
  <si>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</si>
  <si>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</si>
  <si>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</si>
  <si>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</si>
  <si>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</si>
  <si>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</si>
  <si>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</si>
  <si>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</si>
  <si>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</si>
  <si>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</si>
  <si>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</si>
  <si>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</si>
  <si>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</si>
  <si>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</si>
  <si>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</si>
  <si>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</si>
  <si>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</si>
  <si>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</si>
  <si>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</si>
  <si>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</si>
  <si>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</si>
  <si>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</si>
  <si>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</si>
  <si>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</si>
  <si>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</si>
  <si>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</si>
  <si>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</si>
  <si>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</si>
  <si>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</si>
  <si>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</si>
  <si>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</si>
  <si>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</si>
  <si>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</si>
  <si>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</si>
  <si>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</si>
  <si>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</si>
  <si>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</si>
  <si>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</si>
  <si>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</si>
  <si>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</si>
  <si>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</si>
  <si>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</si>
  <si>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</si>
  <si>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</si>
  <si>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</si>
  <si>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</si>
  <si>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</si>
  <si>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</si>
  <si>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</si>
  <si>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</si>
  <si>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</si>
  <si>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</si>
  <si>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</si>
  <si>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</si>
  <si>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</si>
  <si>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</si>
  <si>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</si>
  <si>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</si>
  <si>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</si>
  <si>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</si>
  <si>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</si>
  <si>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</si>
  <si>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</si>
  <si>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</si>
  <si>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</si>
  <si>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</si>
  <si>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</si>
  <si>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</si>
  <si>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</si>
  <si>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</si>
  <si>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</si>
  <si>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</si>
  <si>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</si>
  <si>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</si>
  <si>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</si>
  <si>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</si>
  <si>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</si>
  <si>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</si>
  <si>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</si>
  <si>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</si>
  <si>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</si>
  <si>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</si>
  <si>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</si>
  <si>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</si>
  <si>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</si>
  <si>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</si>
  <si>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</si>
  <si>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</si>
  <si>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</si>
  <si>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</si>
  <si>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</si>
  <si>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</si>
  <si>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</si>
  <si>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</si>
  <si>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</si>
  <si>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</si>
  <si>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</si>
  <si>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</si>
  <si>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</si>
  <si>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</si>
  <si>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</si>
  <si>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</si>
  <si>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</si>
  <si>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</si>
  <si>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</si>
  <si>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</si>
  <si>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</si>
  <si>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</si>
  <si>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</si>
  <si>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</si>
  <si>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</si>
  <si>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</si>
  <si>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</si>
  <si>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</si>
  <si>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</si>
  <si>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</si>
  <si>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</si>
  <si>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</si>
  <si>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</si>
  <si>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</si>
  <si>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</si>
  <si>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</si>
  <si>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</si>
  <si>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</si>
  <si>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</si>
  <si>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</si>
  <si>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</si>
  <si>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</si>
  <si>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</si>
  <si>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</si>
  <si>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</si>
  <si>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</si>
  <si>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</si>
  <si>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</si>
  <si>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</si>
  <si>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</si>
  <si>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</si>
  <si>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</si>
  <si>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</si>
  <si>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</si>
  <si>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</si>
  <si>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</si>
  <si>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</si>
  <si>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</si>
  <si>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</si>
  <si>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</si>
  <si>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</si>
  <si>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</si>
  <si>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</si>
  <si>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</si>
  <si>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</si>
  <si>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</si>
  <si>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</si>
  <si>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</si>
  <si>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</si>
  <si>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</si>
  <si>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</si>
  <si>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</si>
  <si>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</si>
  <si>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</si>
  <si>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</si>
  <si>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</si>
  <si>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</si>
  <si>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</si>
  <si>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</si>
  <si>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</si>
  <si>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</si>
  <si>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</si>
  <si>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</si>
  <si>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</si>
  <si>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</si>
  <si>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</si>
  <si>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</si>
  <si>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</si>
  <si>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</si>
  <si>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</si>
  <si>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</si>
  <si>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</si>
  <si>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</si>
  <si>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</si>
  <si>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</si>
  <si>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</si>
  <si>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</si>
  <si>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</si>
  <si>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</si>
  <si>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</si>
  <si>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</si>
  <si>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</si>
  <si>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</si>
  <si>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</si>
  <si>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</si>
  <si>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</si>
  <si>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</si>
  <si>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</si>
  <si>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</si>
  <si>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</si>
  <si>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</si>
  <si>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</si>
  <si>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</si>
  <si>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</si>
  <si>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</si>
  <si>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</si>
  <si>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</si>
  <si>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</si>
  <si>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</si>
  <si>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</si>
  <si>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</si>
  <si>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</si>
  <si>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</si>
  <si>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</si>
  <si>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</si>
  <si>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</si>
  <si>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</si>
  <si>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</si>
  <si>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</si>
  <si>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</si>
  <si>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</si>
  <si>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</si>
  <si>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</si>
  <si>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</si>
  <si>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</si>
  <si>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</si>
  <si>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</si>
  <si>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</si>
  <si>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</si>
  <si>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</si>
  <si>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</si>
  <si>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</si>
  <si>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</si>
  <si>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</si>
  <si>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</si>
  <si>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</si>
  <si>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</si>
  <si>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</si>
  <si>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</si>
  <si>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</si>
  <si>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</si>
  <si>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</si>
  <si>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</si>
  <si>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</si>
  <si>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</si>
  <si>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</si>
  <si>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</si>
  <si>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</si>
  <si>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</si>
  <si>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</si>
  <si>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</si>
  <si>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</si>
  <si>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</si>
  <si>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</si>
  <si>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</si>
  <si>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</si>
  <si>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</si>
  <si>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</si>
  <si>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</si>
  <si>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</si>
  <si>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</si>
  <si>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</si>
  <si>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</si>
  <si>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</si>
  <si>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</si>
  <si>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</si>
  <si>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</si>
  <si>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</si>
  <si>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</si>
  <si>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</si>
  <si>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</si>
  <si>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</si>
  <si>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</si>
  <si>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</si>
  <si>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</si>
  <si>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</si>
  <si>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</si>
  <si>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</si>
  <si>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</si>
  <si>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</si>
  <si>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</si>
  <si>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</si>
  <si>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</si>
  <si>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</si>
  <si>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</si>
  <si>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</si>
  <si>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</si>
  <si>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</si>
  <si>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</si>
  <si>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</si>
  <si>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</si>
  <si>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</si>
  <si>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</si>
  <si>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</si>
  <si>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</si>
  <si>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</si>
  <si>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</si>
  <si>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</si>
  <si>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</si>
  <si>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</si>
  <si>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</si>
  <si>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</si>
  <si>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</si>
  <si>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</si>
  <si>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</si>
  <si>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</si>
  <si>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</si>
  <si>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</si>
  <si>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</si>
  <si>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</si>
  <si>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</si>
  <si>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</si>
  <si>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</si>
  <si>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</si>
  <si>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</si>
  <si>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</si>
  <si>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</si>
  <si>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</si>
  <si>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</si>
  <si>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</si>
  <si>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</si>
  <si>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</si>
  <si>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</si>
  <si>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</si>
  <si>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</si>
  <si>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</si>
  <si>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</si>
  <si>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</si>
  <si>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</si>
  <si>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</si>
  <si>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</si>
  <si>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</si>
  <si>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</si>
  <si>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</si>
  <si>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</si>
  <si>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</si>
  <si>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</si>
  <si>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</si>
  <si>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</si>
  <si>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</si>
  <si>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</si>
  <si>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</si>
  <si>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</si>
  <si>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</si>
  <si>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</si>
  <si>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</si>
  <si>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</si>
  <si>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</si>
  <si>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</si>
  <si>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</si>
  <si>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</si>
  <si>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</si>
  <si>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</si>
  <si>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</si>
  <si>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</si>
  <si>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</si>
  <si>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</si>
  <si>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</si>
  <si>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</si>
  <si>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</si>
  <si>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</si>
  <si>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</si>
  <si>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</si>
  <si>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</si>
  <si>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</si>
  <si>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</si>
  <si>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</si>
  <si>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</si>
  <si>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</si>
  <si>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</si>
  <si>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</si>
  <si>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</si>
  <si>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</si>
  <si>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</si>
  <si>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</si>
  <si>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</si>
  <si>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</si>
  <si>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</si>
  <si>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</si>
  <si>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</si>
  <si>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</si>
  <si>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</si>
  <si>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</si>
  <si>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</si>
  <si>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</si>
  <si>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</si>
  <si>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</si>
  <si>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</si>
  <si>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</si>
  <si>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</si>
  <si>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</si>
  <si>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</si>
  <si>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</si>
  <si>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</si>
  <si>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</si>
  <si>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</si>
  <si>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</si>
  <si>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</si>
  <si>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</si>
  <si>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</si>
  <si>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</si>
  <si>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</si>
  <si>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</si>
  <si>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</si>
  <si>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</si>
  <si>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</si>
  <si>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</si>
  <si>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</si>
  <si>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</si>
  <si>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</si>
  <si>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</si>
  <si>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</si>
  <si>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</si>
  <si>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</si>
  <si>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</si>
  <si>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</si>
  <si>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</si>
  <si>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</si>
  <si>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</si>
  <si>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</si>
  <si>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</si>
  <si>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</si>
  <si>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</si>
  <si>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</si>
  <si>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</si>
  <si>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</si>
  <si>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</si>
  <si>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</si>
  <si>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</si>
  <si>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</si>
  <si>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</si>
  <si>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</si>
  <si>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</si>
  <si>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</si>
  <si>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</si>
  <si>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</si>
  <si>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</si>
  <si>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</si>
  <si>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</si>
  <si>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</si>
  <si>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</si>
  <si>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</si>
  <si>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</si>
  <si>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</si>
  <si>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</si>
  <si>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</si>
  <si>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</si>
  <si>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</si>
  <si>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</si>
  <si>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</si>
  <si>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</si>
  <si>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</si>
  <si>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</si>
  <si>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</si>
  <si>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</si>
  <si>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</si>
  <si>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</si>
  <si>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</si>
  <si>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</si>
  <si>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</si>
  <si>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</si>
  <si>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</si>
  <si>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</si>
  <si>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</si>
  <si>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</si>
  <si>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</si>
  <si>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</si>
  <si>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</si>
  <si>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</si>
  <si>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</si>
  <si>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</si>
  <si>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</si>
  <si>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</si>
  <si>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</si>
  <si>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</si>
  <si>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</si>
  <si>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</si>
  <si>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</si>
  <si>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</si>
  <si>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</si>
  <si>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</si>
  <si>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</si>
  <si>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</si>
  <si>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</si>
  <si>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</si>
  <si>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</si>
  <si>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</si>
  <si>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</si>
  <si>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</si>
  <si>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</si>
  <si>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</si>
  <si>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</si>
  <si>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</si>
  <si>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</si>
  <si>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</si>
  <si>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</si>
  <si>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</si>
  <si>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</si>
  <si>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</si>
  <si>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</si>
  <si>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</si>
  <si>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</si>
  <si>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</si>
  <si>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</si>
  <si>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</si>
  <si>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</si>
  <si>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</si>
  <si>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</si>
  <si>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</si>
  <si>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</si>
  <si>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</si>
  <si>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</si>
  <si>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</si>
  <si>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</si>
  <si>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</si>
  <si>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</si>
  <si>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</si>
  <si>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</si>
  <si>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</si>
  <si>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</si>
  <si>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</si>
  <si>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</si>
  <si>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</si>
  <si>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</si>
  <si>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</si>
  <si>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</si>
  <si>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</si>
  <si>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</si>
  <si>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</si>
  <si>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</si>
  <si>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</si>
  <si>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</si>
  <si>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</si>
  <si>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</si>
  <si>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</si>
  <si>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</si>
  <si>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</si>
  <si>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</si>
  <si>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</si>
  <si>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</si>
  <si>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</si>
  <si>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</si>
  <si>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</si>
  <si>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</si>
  <si>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</si>
  <si>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</si>
  <si>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</si>
  <si>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</si>
  <si>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</si>
  <si>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</si>
  <si>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</si>
  <si>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</si>
  <si>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</si>
  <si>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</si>
  <si>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</si>
  <si>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</si>
  <si>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</si>
  <si>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</si>
  <si>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</si>
  <si>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</si>
  <si>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</si>
  <si>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</si>
  <si>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</si>
  <si>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</si>
  <si>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</si>
  <si>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</si>
  <si>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</si>
  <si>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</si>
  <si>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</si>
  <si>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</si>
  <si>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</si>
  <si>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</si>
  <si>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</si>
  <si>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</si>
  <si>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</si>
  <si>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</si>
  <si>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</si>
  <si>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</si>
  <si>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</si>
  <si>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</si>
  <si>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</si>
  <si>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</si>
  <si>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</si>
  <si>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</si>
  <si>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</si>
  <si>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</si>
  <si>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</si>
  <si>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</si>
  <si>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</si>
  <si>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</si>
  <si>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</si>
  <si>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</si>
  <si>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</si>
  <si>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</si>
  <si>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</si>
  <si>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</si>
  <si>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</si>
  <si>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</si>
  <si>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</si>
  <si>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</si>
  <si>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</si>
  <si>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</si>
  <si>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</si>
  <si>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</si>
  <si>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</si>
  <si>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</si>
  <si>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</si>
  <si>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</si>
  <si>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</si>
  <si>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</si>
  <si>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</si>
  <si>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</si>
  <si>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</si>
  <si>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</si>
  <si>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</si>
  <si>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</si>
  <si>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</si>
  <si>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</si>
  <si>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</si>
  <si>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</si>
  <si>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</si>
  <si>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</si>
  <si>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</si>
  <si>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</si>
  <si>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</si>
  <si>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</si>
  <si>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</si>
  <si>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</si>
  <si>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</si>
  <si>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</si>
  <si>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</si>
  <si>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</si>
  <si>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</si>
  <si>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</si>
  <si>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</si>
  <si>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</si>
  <si>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</si>
  <si>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</si>
  <si>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</si>
  <si>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</si>
  <si>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</si>
  <si>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</si>
  <si>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</si>
  <si>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</si>
  <si>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</si>
  <si>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</si>
  <si>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</si>
  <si>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</si>
  <si>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</si>
  <si>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</si>
  <si>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</si>
  <si>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</si>
  <si>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</si>
  <si>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</si>
  <si>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</si>
  <si>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</si>
  <si>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</si>
  <si>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</si>
  <si>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</si>
  <si>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</si>
  <si>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</si>
  <si>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</si>
  <si>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</si>
  <si>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</si>
  <si>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</si>
  <si>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</si>
  <si>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</si>
  <si>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</si>
  <si>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</si>
  <si>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</si>
  <si>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</si>
  <si>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</si>
  <si>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</si>
  <si>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</si>
  <si>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</si>
  <si>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</si>
  <si>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</si>
  <si>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</si>
  <si>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</si>
  <si>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</si>
  <si>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</si>
  <si>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</si>
  <si>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</si>
  <si>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</si>
  <si>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</si>
  <si>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</si>
  <si>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</si>
  <si>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</si>
  <si>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</si>
  <si>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</si>
  <si>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</si>
  <si>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</si>
  <si>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</si>
  <si>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</si>
  <si>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</si>
  <si>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</si>
  <si>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</si>
  <si>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</si>
  <si>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</si>
  <si>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</si>
  <si>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</si>
  <si>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</si>
  <si>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</si>
  <si>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</si>
  <si>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</si>
  <si>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</si>
  <si>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</si>
  <si>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</si>
  <si>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</si>
  <si>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</si>
  <si>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</si>
  <si>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</si>
  <si>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</si>
  <si>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</si>
  <si>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</si>
  <si>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</si>
  <si>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</si>
  <si>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</si>
  <si>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</si>
  <si>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</si>
  <si>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</si>
  <si>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</si>
  <si>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</si>
  <si>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</si>
  <si>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</si>
  <si>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</si>
  <si>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</si>
  <si>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</si>
  <si>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</si>
  <si>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</si>
  <si>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</si>
  <si>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</si>
  <si>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</si>
  <si>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</si>
  <si>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</si>
  <si>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</si>
  <si>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</si>
  <si>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</si>
  <si>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</si>
  <si>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</si>
  <si>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</si>
  <si>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</si>
  <si>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</si>
  <si>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</si>
  <si>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</si>
  <si>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</si>
  <si>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</si>
  <si>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</si>
  <si>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</si>
  <si>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</si>
  <si>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</si>
  <si>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</si>
  <si>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</si>
  <si>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</si>
  <si>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</si>
  <si>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</si>
  <si>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</si>
  <si>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</si>
  <si>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</si>
  <si>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</si>
  <si>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</si>
  <si>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</si>
  <si>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</si>
  <si>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</si>
  <si>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</si>
  <si>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</si>
  <si>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</si>
  <si>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</si>
  <si>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</si>
  <si>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</si>
  <si>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</si>
  <si>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</si>
  <si>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</si>
  <si>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</si>
  <si>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</si>
  <si>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</si>
  <si>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</si>
  <si>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</si>
  <si>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</si>
  <si>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</si>
  <si>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</si>
  <si>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</si>
  <si>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</si>
  <si>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</si>
  <si>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</si>
  <si>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</si>
  <si>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</si>
  <si>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</si>
  <si>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</si>
  <si>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</si>
  <si>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</si>
  <si>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</si>
  <si>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</si>
  <si>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</si>
  <si>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</si>
  <si>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</si>
  <si>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</si>
  <si>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</si>
  <si>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</si>
  <si>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</si>
  <si>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</si>
  <si>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</si>
  <si>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</si>
  <si>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</si>
  <si>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</si>
  <si>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</si>
  <si>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</si>
  <si>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</si>
  <si>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</si>
  <si>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</si>
  <si>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</si>
  <si>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</si>
  <si>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</si>
  <si>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</si>
  <si>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</si>
  <si>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</si>
  <si>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</si>
  <si>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</si>
  <si>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</si>
  <si>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</si>
  <si>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</si>
  <si>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</si>
  <si>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</si>
  <si>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</si>
  <si>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</si>
  <si>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</si>
  <si>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</si>
  <si>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</si>
  <si>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</si>
  <si>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</si>
  <si>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</si>
  <si>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</si>
  <si>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</si>
  <si>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</si>
  <si>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</si>
  <si>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</si>
  <si>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</si>
  <si>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</si>
  <si>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</si>
  <si>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</si>
  <si>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</si>
  <si>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</si>
  <si>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</si>
  <si>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</si>
  <si>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</si>
  <si>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</si>
  <si>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</si>
  <si>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</si>
  <si>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</si>
  <si>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</si>
  <si>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</si>
  <si>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</si>
  <si>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</si>
  <si>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</si>
  <si>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</si>
  <si>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</si>
  <si>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</si>
  <si>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</si>
  <si>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</si>
  <si>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</si>
  <si>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</si>
  <si>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</si>
  <si>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</si>
  <si>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</si>
  <si>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</si>
  <si>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</si>
  <si>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</si>
  <si>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</si>
  <si>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</si>
  <si>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</si>
  <si>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</si>
  <si>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</si>
  <si>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</si>
  <si>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</si>
  <si>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</si>
  <si>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</si>
  <si>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</si>
  <si>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</si>
  <si>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</si>
  <si>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</si>
  <si>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</si>
  <si>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</si>
  <si>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</si>
  <si>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</si>
  <si>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</si>
  <si>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</si>
  <si>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</si>
  <si>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</si>
  <si>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</si>
  <si>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</si>
  <si>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</si>
  <si>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</si>
  <si>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</si>
  <si>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</si>
  <si>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</si>
  <si>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</si>
  <si>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</si>
  <si>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</si>
  <si>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</si>
  <si>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</si>
  <si>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</si>
  <si>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</si>
  <si>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</si>
  <si>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</si>
  <si>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</si>
  <si>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</si>
  <si>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</si>
  <si>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</si>
  <si>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</si>
  <si>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</si>
  <si>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</si>
  <si>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</si>
  <si>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</si>
  <si>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</si>
  <si>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</si>
  <si>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</si>
  <si>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</si>
  <si>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</si>
  <si>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</si>
  <si>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</si>
  <si>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</si>
  <si>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</si>
  <si>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</si>
  <si>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</si>
  <si>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</si>
  <si>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</si>
  <si>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</si>
  <si>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</si>
  <si>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</si>
  <si>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</si>
  <si>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</si>
  <si>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</si>
  <si>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</si>
  <si>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</si>
  <si>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</si>
  <si>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</si>
  <si>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</si>
  <si>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</si>
  <si>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</si>
  <si>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</si>
  <si>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</si>
  <si>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</si>
  <si>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</si>
  <si>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</si>
  <si>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</si>
  <si>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</si>
  <si>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</si>
  <si>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</si>
  <si>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</si>
  <si>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</si>
  <si>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</si>
  <si>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</si>
  <si>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</si>
  <si>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</si>
  <si>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</si>
  <si>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</si>
  <si>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</si>
  <si>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</si>
  <si>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</si>
  <si>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</si>
  <si>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</si>
  <si>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</si>
  <si>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</si>
  <si>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</si>
  <si>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</si>
  <si>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</si>
  <si>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</si>
  <si>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</si>
  <si>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</si>
  <si>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</si>
  <si>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</si>
  <si>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</si>
  <si>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</si>
  <si>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</si>
  <si>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</si>
  <si>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</si>
  <si>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</si>
  <si>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</si>
  <si>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</si>
  <si>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</si>
  <si>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</si>
  <si>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</si>
  <si>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</si>
  <si>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</si>
  <si>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</si>
  <si>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</si>
  <si>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</si>
  <si>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</si>
  <si>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</si>
  <si>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</si>
  <si>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</si>
  <si>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</si>
  <si>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</si>
  <si>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</si>
  <si>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</si>
  <si>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</si>
  <si>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</si>
  <si>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</si>
  <si>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</si>
  <si>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</si>
  <si>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</si>
  <si>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</si>
  <si>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</si>
  <si>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</si>
  <si>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</si>
  <si>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</si>
  <si>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</si>
  <si>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</si>
  <si>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</si>
  <si>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</si>
  <si>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</si>
  <si>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</si>
  <si>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</si>
  <si>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</si>
  <si>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</si>
  <si>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</si>
  <si>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</si>
  <si>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</si>
  <si>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</si>
  <si>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</si>
  <si>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</si>
  <si>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</si>
  <si>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</si>
  <si>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</si>
  <si>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</si>
  <si>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</si>
  <si>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</si>
  <si>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</si>
  <si>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</si>
  <si>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</si>
  <si>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</si>
  <si>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</si>
  <si>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</si>
  <si>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</si>
  <si>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</si>
  <si>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</si>
  <si>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</si>
  <si>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</si>
  <si>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</si>
  <si>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</si>
  <si>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</si>
  <si>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</si>
  <si>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</si>
  <si>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</si>
  <si>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</si>
  <si>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</si>
  <si>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</si>
  <si>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</si>
  <si>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</si>
  <si>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</si>
  <si>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</si>
  <si>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</si>
  <si>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</si>
  <si>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</si>
  <si>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</si>
  <si>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</si>
  <si>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</si>
  <si>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</si>
  <si>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</si>
  <si>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</si>
  <si>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</si>
  <si>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</si>
  <si>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</si>
  <si>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</si>
  <si>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</si>
  <si>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</si>
  <si>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</si>
  <si>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</si>
  <si>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</si>
  <si>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</si>
  <si>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</si>
  <si>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</si>
  <si>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</si>
  <si>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</si>
  <si>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</si>
  <si>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</si>
  <si>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</si>
  <si>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</si>
  <si>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</si>
  <si>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</si>
  <si>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</si>
  <si>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</si>
  <si>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</si>
  <si>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</si>
  <si>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</si>
  <si>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</si>
  <si>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</si>
  <si>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</si>
  <si>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</si>
  <si>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</si>
  <si>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</si>
  <si>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</si>
  <si>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</si>
  <si>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</si>
  <si>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</si>
  <si>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</si>
  <si>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</si>
  <si>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</si>
  <si>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</si>
  <si>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</si>
  <si>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</si>
  <si>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</si>
  <si>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</si>
  <si>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</si>
  <si>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</si>
  <si>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</si>
  <si>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</si>
  <si>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</si>
  <si>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</si>
  <si>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</si>
  <si>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</si>
  <si>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</si>
  <si>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</si>
  <si>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</si>
  <si>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</si>
  <si>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</si>
  <si>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</si>
  <si>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</si>
  <si>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</si>
  <si>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</si>
  <si>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</si>
  <si>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</si>
  <si>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</si>
  <si>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</si>
  <si>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</si>
  <si>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</si>
  <si>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</si>
  <si>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</si>
  <si>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</si>
  <si>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</si>
  <si>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</si>
  <si>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</si>
  <si>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</si>
  <si>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</si>
  <si>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</si>
  <si>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</si>
  <si>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</si>
  <si>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</si>
  <si>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</si>
  <si>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</si>
  <si>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</si>
  <si>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</si>
  <si>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</si>
  <si>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</si>
  <si>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</si>
  <si>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</si>
  <si>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</si>
  <si>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</si>
  <si>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</si>
  <si>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</si>
  <si>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</si>
  <si>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</si>
  <si>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</si>
  <si>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</si>
  <si>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</si>
  <si>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</si>
  <si>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</si>
  <si>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</si>
  <si>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</si>
  <si>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</si>
  <si>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</si>
  <si>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</si>
  <si>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</si>
  <si>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</si>
  <si>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</si>
  <si>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</si>
  <si>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</si>
  <si>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</si>
  <si>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</si>
  <si>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</si>
  <si>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</si>
  <si>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</si>
  <si>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</si>
  <si>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</si>
  <si>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</si>
  <si>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</si>
  <si>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</si>
  <si>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</si>
  <si>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</si>
  <si>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</si>
  <si>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</si>
  <si>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</si>
  <si>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</si>
  <si>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</si>
  <si>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</si>
  <si>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</si>
  <si>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</si>
  <si>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</si>
  <si>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</si>
  <si>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</si>
  <si>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</si>
  <si>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</si>
  <si>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</si>
  <si>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</si>
  <si>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</si>
  <si>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</si>
  <si>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</si>
  <si>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</si>
  <si>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</si>
  <si>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</si>
  <si>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</si>
  <si>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</si>
  <si>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</si>
  <si>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</si>
  <si>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</si>
  <si>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</si>
  <si>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</si>
  <si>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</si>
  <si>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</si>
  <si>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</si>
  <si>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</si>
  <si>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</si>
  <si>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</si>
  <si>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</si>
  <si>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</si>
  <si>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</si>
  <si>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</si>
  <si>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</si>
  <si>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</si>
  <si>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</si>
  <si>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</si>
  <si>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</si>
  <si>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</si>
  <si>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</si>
  <si>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</si>
  <si>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</si>
  <si>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</si>
  <si>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</si>
  <si>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</si>
  <si>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</si>
  <si>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</si>
  <si>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</si>
  <si>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</si>
  <si>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</si>
  <si>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</si>
  <si>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</si>
  <si>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</si>
  <si>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</si>
  <si>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</si>
  <si>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</si>
  <si>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</si>
  <si>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</si>
  <si>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</si>
  <si>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</si>
  <si>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</si>
  <si>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</si>
  <si>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</si>
  <si>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</si>
  <si>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</si>
  <si>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</si>
  <si>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</si>
  <si>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</si>
  <si>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</si>
  <si>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</si>
  <si>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</si>
  <si>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</si>
  <si>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</si>
  <si>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</si>
  <si>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</si>
  <si>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</si>
  <si>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</si>
  <si>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</si>
  <si>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</si>
  <si>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</si>
  <si>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</si>
  <si>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</si>
  <si>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</si>
  <si>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</si>
  <si>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</si>
  <si>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</si>
  <si>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</si>
  <si>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</si>
  <si>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</si>
  <si>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</si>
  <si>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</si>
  <si>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</si>
  <si>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</si>
  <si>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</si>
  <si>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</si>
  <si>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</si>
  <si>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</si>
  <si>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</si>
  <si>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</si>
  <si>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</si>
  <si>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</si>
  <si>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</si>
  <si>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</si>
  <si>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</si>
  <si>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</si>
  <si>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</si>
  <si>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</si>
  <si>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</si>
  <si>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</si>
  <si>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</si>
  <si>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</si>
  <si>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</si>
  <si>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</si>
  <si>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</si>
  <si>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</si>
  <si>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</si>
  <si>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</si>
  <si>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</si>
  <si>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</si>
  <si>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</si>
  <si>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</si>
  <si>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</si>
  <si>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</si>
  <si>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</si>
  <si>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</si>
  <si>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</si>
  <si>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</si>
  <si>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</si>
  <si>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</si>
  <si>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</si>
  <si>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</si>
  <si>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</si>
  <si>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</si>
  <si>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</si>
  <si>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</si>
  <si>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</si>
  <si>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</si>
  <si>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</si>
  <si>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</si>
  <si>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</si>
  <si>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</si>
  <si>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</si>
  <si>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</si>
  <si>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</si>
  <si>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</si>
  <si>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</si>
  <si>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</si>
  <si>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</si>
  <si>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</si>
  <si>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</si>
  <si>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</si>
  <si>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</si>
  <si>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</si>
  <si>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</si>
  <si>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</si>
  <si>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</si>
  <si>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</si>
  <si>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</si>
  <si>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</si>
  <si>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</si>
  <si>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</si>
  <si>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</si>
  <si>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</si>
  <si>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</si>
  <si>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</si>
  <si>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</si>
  <si>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</si>
  <si>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</si>
  <si>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</si>
  <si>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</si>
  <si>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</si>
  <si>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</si>
  <si>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</si>
  <si>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</si>
  <si>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</si>
  <si>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</si>
  <si>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</si>
  <si>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</si>
  <si>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</si>
  <si>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</si>
  <si>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</si>
  <si>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</si>
  <si>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</si>
  <si>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</si>
  <si>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</si>
  <si>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</si>
  <si>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</si>
  <si>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</si>
  <si>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</si>
  <si>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</si>
  <si>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</si>
  <si>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</si>
  <si>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</si>
  <si>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</si>
  <si>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</si>
  <si>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</si>
  <si>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</si>
  <si>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</si>
  <si>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</si>
  <si>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</si>
  <si>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</si>
  <si>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</si>
  <si>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</si>
  <si>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</si>
  <si>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</si>
  <si>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</si>
  <si>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</si>
  <si>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</si>
  <si>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</si>
  <si>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</si>
  <si>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</si>
  <si>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</si>
  <si>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</si>
  <si>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</si>
  <si>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</si>
  <si>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</si>
  <si>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</si>
  <si>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</si>
  <si>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</si>
  <si>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</si>
  <si>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</si>
  <si>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</si>
  <si>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</si>
  <si>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</si>
  <si>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</si>
  <si>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</si>
  <si>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</si>
  <si>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</si>
  <si>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</si>
  <si>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</si>
  <si>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</si>
  <si>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</si>
  <si>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</si>
  <si>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</si>
  <si>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</si>
  <si>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</si>
  <si>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</si>
  <si>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</si>
  <si>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</si>
  <si>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</si>
  <si>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</si>
  <si>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</si>
  <si>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</si>
  <si>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</si>
  <si>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</si>
  <si>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</si>
  <si>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</si>
  <si>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</si>
  <si>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</si>
  <si>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</si>
  <si>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</si>
  <si>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</si>
  <si>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</si>
  <si>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</si>
  <si>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</si>
  <si>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</si>
  <si>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</si>
  <si>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</si>
  <si>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</si>
  <si>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</si>
  <si>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</si>
  <si>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</si>
  <si>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</si>
  <si>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</si>
  <si>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</si>
  <si>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</si>
  <si>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</si>
  <si>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</si>
  <si>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</si>
  <si>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</si>
  <si>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</si>
  <si>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</si>
  <si>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</si>
  <si>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</si>
  <si>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</si>
  <si>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</si>
  <si>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</si>
  <si>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</si>
  <si>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</si>
  <si>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</si>
  <si>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</si>
  <si>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</si>
  <si>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</si>
  <si>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</si>
  <si>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</si>
  <si>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</si>
  <si>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</si>
  <si>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</si>
  <si>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</si>
  <si>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</si>
  <si>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</si>
  <si>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</si>
  <si>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</si>
  <si>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</si>
  <si>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</si>
  <si>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</si>
  <si>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</si>
  <si>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</si>
  <si>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</si>
  <si>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</si>
  <si>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</si>
  <si>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</si>
  <si>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</si>
  <si>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</si>
  <si>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</si>
  <si>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</si>
  <si>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</si>
  <si>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</si>
  <si>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</si>
  <si>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</si>
  <si>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</si>
  <si>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</si>
  <si>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</si>
  <si>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</si>
  <si>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</si>
  <si>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</si>
  <si>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</si>
  <si>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</si>
  <si>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</si>
  <si>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</si>
  <si>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</si>
  <si>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</si>
  <si>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</si>
  <si>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</si>
  <si>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</si>
  <si>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</si>
  <si>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</si>
  <si>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</si>
  <si>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</si>
  <si>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</si>
  <si>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</si>
  <si>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</si>
  <si>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</si>
  <si>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</si>
  <si>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</si>
  <si>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</si>
  <si>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</si>
  <si>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</si>
  <si>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</si>
  <si>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</si>
  <si>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</si>
  <si>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</si>
  <si>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</si>
  <si>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</si>
  <si>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</si>
  <si>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</si>
  <si>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</si>
  <si>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</si>
  <si>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</si>
  <si>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</si>
  <si>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</si>
  <si>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</si>
  <si>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</si>
  <si>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</si>
  <si>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</si>
  <si>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</si>
  <si>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</si>
  <si>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</si>
  <si>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</si>
  <si>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</si>
  <si>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</si>
  <si>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</si>
  <si>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</si>
  <si>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</si>
  <si>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</si>
  <si>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</si>
  <si>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</si>
  <si>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</si>
  <si>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</si>
  <si>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</si>
  <si>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</si>
  <si>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</si>
  <si>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</si>
  <si>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</si>
  <si>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</si>
  <si>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</si>
  <si>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</si>
  <si>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</si>
  <si>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</si>
  <si>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</si>
  <si>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</si>
  <si>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</si>
  <si>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</si>
  <si>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</si>
  <si>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</si>
  <si>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</si>
  <si>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</si>
  <si>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</si>
  <si>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</si>
  <si>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</si>
  <si>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</si>
  <si>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</si>
  <si>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</si>
  <si>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</si>
  <si>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</si>
  <si>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</si>
  <si>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</si>
  <si>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</si>
  <si>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</si>
  <si>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</si>
  <si>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</si>
  <si>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</si>
  <si>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</si>
  <si>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</si>
  <si>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</si>
  <si>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</si>
  <si>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</si>
  <si>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</si>
  <si>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</si>
  <si>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</si>
  <si>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</si>
  <si>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</si>
  <si>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</si>
  <si>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</si>
  <si>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</si>
  <si>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</si>
  <si>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</si>
  <si>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</si>
  <si>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</si>
  <si>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</si>
  <si>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</si>
  <si>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</si>
  <si>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</si>
  <si>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</si>
  <si>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</si>
  <si>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</si>
  <si>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</si>
  <si>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</si>
  <si>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</si>
  <si>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</si>
  <si>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</si>
  <si>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</si>
  <si>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</si>
  <si>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</si>
  <si>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</si>
  <si>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</si>
  <si>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</si>
  <si>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</si>
  <si>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</si>
  <si>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</si>
  <si>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</si>
  <si>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</si>
  <si>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</si>
  <si>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</si>
  <si>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</si>
  <si>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</si>
  <si>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</si>
  <si>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</si>
  <si>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</si>
  <si>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</si>
  <si>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</si>
  <si>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</si>
  <si>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</si>
  <si>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</si>
  <si>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</si>
  <si>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</si>
  <si>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</si>
  <si>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</si>
  <si>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</si>
  <si>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</si>
  <si>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</si>
  <si>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</si>
  <si>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</si>
  <si>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</si>
  <si>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</si>
  <si>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</si>
  <si>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</si>
  <si>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</si>
  <si>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</si>
  <si>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</si>
  <si>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</si>
  <si>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</si>
  <si>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</si>
  <si>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</si>
  <si>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</si>
  <si>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</si>
  <si>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</si>
  <si>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</si>
  <si>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</si>
  <si>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</si>
  <si>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</si>
  <si>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</si>
  <si>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</si>
  <si>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</si>
  <si>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</si>
  <si>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</si>
  <si>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</si>
  <si>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</si>
  <si>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</si>
  <si>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</si>
  <si>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</si>
  <si>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</si>
  <si>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</si>
  <si>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</si>
  <si>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</si>
  <si>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</si>
  <si>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</si>
  <si>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</si>
  <si>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</si>
  <si>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</si>
  <si>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</si>
  <si>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</si>
  <si>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</si>
  <si>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</si>
  <si>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</si>
  <si>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</si>
  <si>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</si>
  <si>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</si>
  <si>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</si>
  <si>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</si>
  <si>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</si>
  <si>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</si>
  <si>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</si>
  <si>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</si>
  <si>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</si>
  <si>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</si>
  <si>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</si>
  <si>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</si>
  <si>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</si>
  <si>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</si>
  <si>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</si>
  <si>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</si>
  <si>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</si>
  <si>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</si>
  <si>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</si>
  <si>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</si>
  <si>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</si>
  <si>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</si>
  <si>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</si>
  <si>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</si>
  <si>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</si>
  <si>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</si>
  <si>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</si>
  <si>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</si>
  <si>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</si>
  <si>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</si>
  <si>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</si>
  <si>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</si>
  <si>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</si>
  <si>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</si>
  <si>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</si>
  <si>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</si>
  <si>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</si>
  <si>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</si>
  <si>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</si>
  <si>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</si>
  <si>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</si>
  <si>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</si>
  <si>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</si>
  <si>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</si>
  <si>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</si>
  <si>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</si>
  <si>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</si>
  <si>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</si>
  <si>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</si>
  <si>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</si>
  <si>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</si>
  <si>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</si>
  <si>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</si>
  <si>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</si>
  <si>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</si>
  <si>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</si>
  <si>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</si>
  <si>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</si>
  <si>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</si>
  <si>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</si>
  <si>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</si>
  <si>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</si>
  <si>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</si>
  <si>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</si>
  <si>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</si>
  <si>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</si>
  <si>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</si>
  <si>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</si>
  <si>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</si>
  <si>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</si>
  <si>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</si>
  <si>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</si>
  <si>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</si>
  <si>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</si>
  <si>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</si>
  <si>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</si>
  <si>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</si>
  <si>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</si>
  <si>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</si>
  <si>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</si>
  <si>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</si>
  <si>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</si>
  <si>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</si>
  <si>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</si>
  <si>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</si>
  <si>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</si>
  <si>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</si>
  <si>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</si>
  <si>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</si>
  <si>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</si>
  <si>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</si>
  <si>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</si>
  <si>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</si>
  <si>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</si>
  <si>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</si>
  <si>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</si>
  <si>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</si>
  <si>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</si>
  <si>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</si>
  <si>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</si>
  <si>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</si>
  <si>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</si>
  <si>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</si>
  <si>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</si>
  <si>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</si>
  <si>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</si>
  <si>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</si>
  <si>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</si>
  <si>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</si>
  <si>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</si>
  <si>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</si>
  <si>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</si>
  <si>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</si>
  <si>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</si>
  <si>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</si>
  <si>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</si>
  <si>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</si>
  <si>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</si>
  <si>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</si>
  <si>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</si>
  <si>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</si>
  <si>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</si>
  <si>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</si>
  <si>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</si>
  <si>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</si>
  <si>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</si>
  <si>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</si>
  <si>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</si>
  <si>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</si>
  <si>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</si>
  <si>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</si>
  <si>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</si>
  <si>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</si>
  <si>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</si>
  <si>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</si>
  <si>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</si>
  <si>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</si>
  <si>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</si>
  <si>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</si>
  <si>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</si>
  <si>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</si>
  <si>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</si>
  <si>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</si>
  <si>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</si>
  <si>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</si>
  <si>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</si>
  <si>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</si>
  <si>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</si>
  <si>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</si>
  <si>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</si>
  <si>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</si>
  <si>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</si>
  <si>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</si>
  <si>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</si>
  <si>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</si>
  <si>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</si>
  <si>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</si>
  <si>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</si>
  <si>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</si>
  <si>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</si>
  <si>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</si>
  <si>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</si>
  <si>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</si>
  <si>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</si>
  <si>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</si>
  <si>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</si>
  <si>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</si>
  <si>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</si>
  <si>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</si>
  <si>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</si>
  <si>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</si>
  <si>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</si>
  <si>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</si>
  <si>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</si>
  <si>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</si>
  <si>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</si>
  <si>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</si>
  <si>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</si>
  <si>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</si>
  <si>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</si>
  <si>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</si>
  <si>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</si>
  <si>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</si>
  <si>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</si>
  <si>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</si>
  <si>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</si>
  <si>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</si>
  <si>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</si>
  <si>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</si>
  <si>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</si>
  <si>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</si>
  <si>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</si>
  <si>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</si>
  <si>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</si>
  <si>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</si>
  <si>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</si>
  <si>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</si>
  <si>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</si>
  <si>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</si>
  <si>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</si>
  <si>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</si>
  <si>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</si>
  <si>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</si>
  <si>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</si>
  <si>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</si>
  <si>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</si>
  <si>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</si>
  <si>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</si>
  <si>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</si>
  <si>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</si>
  <si>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</si>
  <si>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</si>
  <si>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</si>
  <si>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</si>
  <si>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</si>
  <si>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</si>
  <si>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</si>
  <si>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</si>
  <si>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</si>
  <si>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</si>
  <si>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</si>
  <si>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</si>
  <si>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</si>
  <si>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</si>
  <si>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</si>
  <si>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</si>
  <si>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</si>
  <si>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</si>
  <si>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</si>
  <si>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</si>
  <si>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</si>
  <si>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</si>
  <si>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</si>
  <si>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</si>
  <si>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</si>
  <si>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</si>
  <si>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</si>
  <si>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</si>
  <si>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</si>
  <si>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</si>
  <si>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</si>
  <si>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</si>
  <si>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</si>
  <si>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</si>
  <si>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</si>
  <si>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</si>
  <si>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</si>
  <si>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</si>
  <si>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</si>
  <si>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</si>
  <si>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</si>
  <si>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</si>
  <si>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</si>
  <si>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</si>
  <si>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</si>
  <si>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</si>
  <si>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</si>
  <si>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</si>
  <si>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</si>
  <si>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</si>
  <si>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</si>
  <si>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</si>
  <si>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</si>
  <si>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</si>
  <si>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</si>
  <si>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</si>
  <si>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</si>
  <si>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</si>
  <si>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</si>
  <si>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</si>
  <si>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</si>
  <si>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</si>
  <si>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</si>
  <si>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</si>
  <si>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</si>
  <si>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</si>
  <si>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</si>
  <si>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</si>
  <si>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</si>
  <si>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</si>
  <si>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</si>
  <si>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</si>
  <si>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</si>
  <si>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</si>
  <si>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</si>
  <si>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</si>
  <si>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</si>
  <si>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</si>
  <si>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</si>
  <si>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</si>
  <si>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</si>
  <si>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</si>
  <si>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</si>
  <si>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</si>
  <si>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</si>
  <si>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</si>
  <si>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</si>
  <si>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</si>
  <si>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</si>
  <si>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</si>
  <si>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</si>
  <si>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</si>
  <si>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</si>
  <si>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</si>
  <si>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</si>
  <si>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</si>
  <si>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</si>
  <si>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</si>
  <si>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</si>
  <si>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</si>
  <si>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</si>
  <si>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</si>
  <si>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</si>
  <si>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</si>
  <si>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</si>
  <si>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</si>
  <si>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</si>
  <si>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</si>
  <si>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</si>
  <si>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</si>
  <si>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</si>
  <si>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</si>
  <si>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</si>
  <si>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</si>
  <si>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</si>
  <si>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</si>
  <si>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</si>
  <si>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</si>
  <si>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</si>
  <si>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</si>
  <si>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</si>
  <si>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</si>
  <si>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</si>
  <si>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</si>
  <si>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</si>
  <si>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</si>
  <si>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</si>
  <si>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</si>
  <si>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</si>
  <si>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</si>
  <si>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</si>
  <si>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</si>
  <si>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</si>
  <si>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</si>
  <si>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</si>
  <si>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</si>
  <si>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</si>
  <si>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</si>
  <si>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</si>
  <si>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</si>
  <si>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</si>
  <si>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</si>
  <si>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</si>
  <si>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</si>
  <si>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</si>
  <si>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</si>
  <si>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</si>
  <si>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</si>
  <si>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</si>
  <si>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</si>
  <si>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</si>
  <si>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</si>
  <si>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</si>
  <si>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</si>
  <si>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</si>
  <si>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</si>
  <si>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</si>
  <si>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</si>
  <si>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</si>
  <si>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</si>
  <si>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</si>
  <si>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</si>
  <si>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</si>
  <si>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</si>
  <si>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</si>
  <si>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</si>
  <si>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</si>
  <si>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</si>
  <si>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</si>
  <si>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</si>
  <si>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</si>
  <si>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</si>
  <si>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</si>
  <si>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</si>
  <si>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</si>
  <si>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</si>
  <si>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</si>
  <si>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</si>
  <si>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</si>
  <si>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</si>
  <si>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</si>
  <si>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</si>
  <si>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</si>
  <si>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</si>
  <si>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</si>
  <si>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</si>
  <si>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</si>
  <si>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</si>
  <si>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</si>
  <si>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</si>
  <si>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</si>
  <si>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</si>
  <si>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</si>
  <si>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</si>
  <si>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</si>
  <si>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</si>
  <si>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</si>
  <si>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</si>
  <si>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</si>
  <si>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</si>
  <si>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</si>
  <si>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</si>
  <si>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</si>
  <si>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</si>
  <si>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</si>
  <si>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</si>
  <si>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</si>
  <si>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</si>
  <si>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</si>
  <si>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</si>
  <si>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</si>
  <si>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</si>
  <si>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</si>
  <si>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</si>
  <si>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</si>
  <si>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</si>
  <si>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</si>
  <si>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</si>
  <si>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</si>
  <si>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</si>
  <si>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</si>
  <si>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</si>
  <si>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</si>
  <si>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</si>
  <si>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</si>
  <si>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</si>
  <si>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</si>
  <si>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</si>
  <si>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</si>
  <si>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</si>
  <si>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</si>
  <si>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</si>
  <si>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</si>
  <si>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</si>
  <si>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</si>
  <si>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</si>
  <si>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</si>
  <si>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</si>
  <si>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</si>
  <si>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</si>
  <si>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</si>
  <si>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</si>
  <si>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</si>
  <si>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</si>
  <si>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</si>
  <si>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</si>
  <si>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</si>
  <si>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</si>
  <si>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</si>
  <si>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</si>
  <si>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</si>
  <si>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</si>
  <si>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</si>
  <si>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</si>
  <si>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</si>
  <si>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</si>
  <si>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</si>
  <si>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</si>
  <si>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</si>
  <si>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</si>
  <si>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</si>
  <si>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</si>
  <si>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</si>
  <si>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</si>
  <si>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</si>
  <si>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</si>
  <si>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</si>
  <si>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</si>
  <si>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</si>
  <si>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</si>
  <si>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</si>
  <si>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</si>
  <si>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</si>
  <si>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</si>
  <si>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</si>
  <si>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</si>
  <si>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</si>
  <si>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</si>
  <si>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</si>
  <si>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</si>
  <si>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</si>
  <si>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</si>
  <si>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</si>
  <si>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</si>
  <si>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</si>
  <si>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</si>
  <si>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</si>
  <si>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</si>
  <si>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</si>
  <si>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</si>
  <si>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</si>
  <si>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</si>
  <si>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</si>
  <si>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</si>
  <si>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</si>
  <si>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</si>
  <si>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</si>
  <si>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</si>
  <si>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</si>
  <si>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</si>
  <si>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</si>
  <si>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</si>
  <si>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</si>
  <si>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</si>
  <si>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</si>
  <si>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</si>
  <si>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</si>
  <si>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</si>
  <si>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</si>
  <si>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</si>
  <si>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</si>
  <si>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</si>
  <si>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</si>
  <si>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</si>
  <si>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</si>
  <si>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</si>
  <si>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</si>
  <si>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</si>
  <si>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</si>
  <si>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</si>
  <si>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</si>
  <si>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</si>
  <si>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</si>
  <si>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</si>
  <si>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</si>
  <si>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</si>
  <si>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</si>
  <si>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</si>
  <si>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</si>
  <si>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</si>
  <si>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</si>
  <si>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</si>
  <si>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</si>
  <si>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</si>
  <si>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</si>
  <si>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</si>
  <si>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</si>
  <si>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</si>
  <si>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</si>
  <si>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</si>
  <si>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</si>
  <si>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</si>
  <si>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</si>
  <si>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</si>
  <si>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</si>
  <si>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</si>
  <si>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</si>
  <si>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</si>
  <si>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</si>
  <si>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</si>
  <si>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</si>
  <si>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</si>
  <si>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</si>
  <si>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</si>
  <si>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</si>
  <si>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</si>
  <si>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</si>
  <si>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</si>
  <si>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</si>
  <si>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</si>
  <si>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</si>
  <si>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</si>
  <si>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</si>
  <si>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</si>
  <si>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</si>
  <si>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</si>
  <si>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</si>
  <si>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</si>
  <si>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</si>
  <si>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</si>
  <si>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</si>
  <si>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</si>
  <si>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</si>
  <si>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</si>
  <si>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</si>
  <si>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</si>
  <si>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</si>
  <si>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</si>
  <si>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</si>
  <si>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</si>
  <si>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</si>
  <si>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</si>
  <si>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</si>
  <si>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</si>
  <si>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</si>
  <si>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</si>
  <si>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</si>
  <si>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</si>
  <si>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</si>
  <si>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</si>
  <si>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</si>
  <si>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</si>
  <si>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</si>
  <si>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</si>
  <si>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</si>
  <si>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</si>
  <si>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</si>
  <si>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</si>
  <si>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</si>
  <si>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</si>
  <si>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</si>
  <si>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</si>
  <si>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</si>
  <si>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</si>
  <si>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</si>
  <si>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</si>
  <si>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</si>
  <si>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</si>
  <si>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</si>
  <si>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</si>
  <si>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</si>
  <si>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</si>
  <si>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</si>
  <si>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</si>
  <si>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</si>
  <si>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</si>
  <si>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</si>
  <si>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</si>
  <si>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</si>
  <si>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</si>
  <si>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</si>
  <si>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</si>
  <si>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</si>
  <si>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</si>
  <si>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</si>
  <si>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</si>
  <si>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</si>
  <si>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</si>
  <si>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</si>
  <si>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</si>
  <si>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</si>
  <si>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</si>
  <si>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</si>
  <si>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</si>
  <si>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</si>
  <si>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</si>
  <si>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</si>
  <si>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</si>
  <si>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</si>
  <si>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</si>
  <si>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</si>
  <si>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</si>
  <si>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</si>
  <si>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</si>
  <si>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</si>
  <si>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</si>
  <si>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</si>
  <si>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</si>
  <si>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</si>
  <si>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</si>
  <si>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</si>
  <si>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</si>
  <si>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</si>
  <si>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</si>
  <si>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</si>
  <si>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</si>
  <si>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</si>
  <si>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</si>
  <si>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</si>
  <si>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</si>
  <si>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</si>
  <si>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</si>
  <si>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</si>
  <si>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</si>
  <si>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</si>
  <si>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</si>
  <si>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</si>
  <si>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</si>
  <si>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</si>
  <si>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</si>
  <si>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</si>
  <si>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</si>
  <si>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</si>
  <si>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</si>
  <si>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</si>
  <si>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</si>
  <si>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</si>
  <si>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</si>
  <si>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</si>
  <si>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</si>
  <si>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</si>
  <si>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</si>
  <si>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</si>
  <si>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</si>
  <si>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</si>
  <si>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</si>
  <si>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</si>
  <si>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</si>
  <si>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</si>
  <si>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</si>
  <si>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</si>
  <si>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</si>
  <si>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</si>
  <si>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</si>
  <si>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</si>
  <si>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</si>
  <si>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</si>
  <si>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</si>
  <si>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</si>
  <si>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</si>
  <si>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</si>
  <si>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</si>
  <si>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</si>
  <si>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</si>
  <si>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</si>
  <si>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</si>
  <si>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</si>
  <si>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</si>
  <si>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</si>
  <si>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</si>
  <si>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</si>
  <si>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</si>
  <si>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</si>
  <si>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</si>
  <si>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</si>
  <si>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</si>
  <si>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</si>
  <si>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</si>
  <si>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</si>
  <si>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</si>
  <si>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</si>
  <si>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</si>
  <si>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</si>
  <si>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</si>
  <si>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</si>
  <si>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</si>
  <si>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</si>
  <si>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</si>
  <si>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</si>
  <si>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</si>
  <si>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</si>
  <si>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</si>
  <si>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</si>
  <si>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</si>
  <si>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</si>
  <si>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</si>
  <si>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</si>
  <si>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</si>
  <si>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</si>
  <si>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</si>
  <si>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</si>
  <si>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</si>
  <si>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</si>
  <si>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</si>
  <si>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</si>
  <si>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</si>
  <si>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</si>
  <si>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</si>
  <si>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</si>
  <si>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</si>
  <si>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</si>
  <si>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</si>
  <si>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</si>
  <si>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</si>
  <si>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</si>
  <si>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</si>
  <si>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</si>
  <si>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</si>
  <si>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</si>
  <si>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</si>
  <si>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</si>
  <si>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</si>
  <si>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</si>
  <si>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</si>
  <si>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</si>
  <si>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</si>
  <si>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</si>
  <si>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</si>
  <si>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</si>
  <si>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</si>
  <si>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</si>
  <si>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</si>
  <si>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</si>
  <si>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</si>
  <si>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</si>
  <si>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</si>
  <si>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</si>
  <si>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</si>
  <si>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</si>
  <si>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</si>
  <si>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</si>
  <si>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</si>
  <si>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</si>
  <si>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</si>
  <si>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</si>
  <si>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</si>
  <si>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</si>
  <si>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</si>
  <si>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</si>
  <si>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</si>
  <si>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</si>
  <si>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</si>
  <si>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</si>
  <si>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</si>
  <si>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</si>
  <si>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</si>
  <si>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</si>
  <si>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</si>
  <si>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</si>
  <si>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</si>
  <si>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</si>
  <si>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</si>
  <si>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</si>
  <si>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</si>
  <si>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</si>
  <si>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</si>
  <si>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</si>
  <si>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</si>
  <si>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</si>
  <si>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</si>
  <si>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</si>
  <si>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</si>
  <si>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</si>
  <si>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</si>
  <si>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</si>
  <si>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</si>
  <si>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</si>
  <si>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</si>
  <si>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</si>
  <si>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</si>
  <si>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</si>
  <si>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</si>
  <si>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</si>
  <si>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</si>
  <si>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</si>
  <si>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</si>
  <si>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</si>
  <si>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</si>
  <si>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</si>
  <si>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</si>
  <si>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</si>
  <si>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</si>
  <si>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</si>
  <si>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</si>
  <si>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</si>
  <si>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</si>
  <si>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</si>
  <si>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</si>
  <si>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</si>
  <si>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</si>
  <si>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</si>
  <si>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</si>
  <si>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</si>
  <si>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</si>
  <si>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</si>
  <si>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</si>
  <si>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</si>
  <si>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</si>
  <si>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</si>
  <si>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</si>
  <si>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</si>
  <si>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</si>
  <si>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</si>
  <si>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</si>
  <si>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</si>
  <si>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</si>
  <si>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</si>
  <si>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</si>
  <si>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</si>
  <si>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</si>
  <si>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</si>
  <si>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</si>
  <si>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</si>
  <si>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</si>
  <si>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</si>
  <si>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</si>
  <si>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</si>
  <si>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</si>
  <si>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</si>
  <si>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</si>
  <si>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</si>
  <si>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</si>
  <si>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</si>
  <si>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</si>
  <si>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</si>
  <si>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</si>
  <si>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</si>
  <si>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</si>
  <si>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</si>
  <si>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</si>
  <si>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</si>
  <si>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</si>
  <si>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</si>
  <si>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</si>
  <si>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</si>
  <si>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</si>
  <si>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</si>
  <si>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</si>
  <si>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</si>
  <si>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</si>
  <si>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</si>
  <si>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</si>
  <si>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</si>
  <si>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</si>
  <si>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</si>
  <si>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</si>
  <si>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</si>
  <si>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</si>
  <si>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</si>
  <si>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</si>
  <si>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</si>
  <si>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</si>
  <si>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</si>
  <si>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</si>
  <si>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</si>
  <si>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</si>
  <si>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</si>
  <si>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</si>
  <si>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</si>
  <si>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</si>
  <si>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</si>
  <si>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</si>
  <si>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</si>
  <si>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</si>
  <si>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</si>
  <si>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</si>
  <si>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</si>
  <si>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</si>
  <si>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</si>
  <si>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</si>
  <si>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</si>
  <si>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</si>
  <si>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</si>
  <si>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</si>
  <si>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</si>
  <si>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</si>
  <si>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</si>
  <si>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</si>
  <si>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</si>
  <si>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</si>
  <si>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</si>
  <si>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</si>
  <si>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</si>
  <si>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</si>
  <si>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</si>
  <si>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</si>
  <si>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</si>
  <si>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</si>
  <si>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</si>
  <si>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</si>
  <si>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</si>
  <si>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</si>
  <si>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</si>
  <si>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</si>
  <si>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</si>
  <si>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</si>
  <si>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</si>
  <si>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</si>
  <si>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</si>
  <si>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</si>
  <si>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</si>
  <si>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</si>
  <si>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</si>
  <si>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</si>
  <si>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</si>
  <si>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</si>
  <si>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</si>
  <si>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</si>
  <si>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</si>
  <si>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</si>
  <si>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</si>
  <si>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</si>
  <si>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</si>
  <si>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</si>
  <si>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</si>
  <si>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</si>
  <si>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</si>
  <si>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</si>
  <si>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</si>
  <si>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</si>
  <si>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</si>
  <si>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</si>
  <si>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</si>
  <si>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</si>
  <si>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</si>
  <si>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</si>
  <si>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</si>
  <si>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</si>
  <si>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</si>
  <si>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</si>
  <si>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</si>
  <si>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</si>
  <si>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</si>
  <si>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</si>
  <si>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</si>
  <si>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</si>
  <si>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</si>
  <si>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</si>
  <si>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</si>
  <si>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</si>
  <si>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</si>
  <si>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</si>
  <si>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</si>
  <si>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</si>
  <si>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</si>
  <si>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</si>
  <si>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</si>
  <si>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</si>
  <si>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</si>
  <si>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</si>
  <si>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</si>
  <si>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</si>
  <si>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</si>
  <si>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</si>
  <si>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</si>
  <si>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</si>
  <si>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</si>
  <si>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</si>
  <si>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</si>
  <si>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</si>
  <si>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</si>
  <si>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</si>
  <si>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</si>
  <si>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</si>
  <si>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</si>
  <si>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</si>
  <si>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</si>
  <si>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</si>
  <si>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</si>
  <si>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</si>
  <si>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</si>
  <si>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</si>
  <si>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</si>
  <si>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</si>
  <si>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</si>
  <si>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</si>
  <si>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</si>
  <si>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</si>
  <si>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</si>
  <si>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</si>
  <si>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</si>
  <si>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</si>
  <si>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</si>
  <si>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</si>
  <si>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</si>
  <si>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</si>
  <si>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</si>
  <si>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</si>
  <si>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</si>
  <si>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</si>
  <si>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</si>
  <si>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</si>
  <si>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</si>
  <si>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</si>
  <si>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</si>
  <si>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</si>
  <si>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</si>
  <si>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</si>
  <si>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</si>
  <si>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</si>
  <si>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</si>
  <si>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</si>
  <si>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</si>
  <si>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</si>
  <si>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</si>
  <si>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</si>
  <si>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</si>
  <si>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</si>
  <si>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</si>
  <si>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</si>
  <si>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</si>
  <si>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</si>
  <si>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</si>
  <si>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</si>
  <si>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</si>
  <si>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</si>
  <si>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</si>
  <si>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</si>
  <si>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</si>
  <si>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</si>
  <si>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</si>
  <si>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</si>
  <si>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</si>
  <si>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</si>
  <si>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</si>
  <si>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</si>
  <si>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</si>
  <si>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</si>
  <si>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</si>
  <si>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</si>
  <si>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</si>
  <si>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</si>
  <si>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</si>
  <si>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</si>
  <si>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</si>
  <si>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</si>
  <si>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</si>
  <si>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</si>
  <si>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</si>
  <si>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</si>
  <si>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</si>
  <si>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</si>
  <si>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</si>
  <si>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</si>
  <si>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</si>
  <si>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</si>
  <si>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</si>
  <si>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</si>
  <si>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</si>
  <si>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</si>
  <si>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</si>
  <si>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</si>
  <si>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</si>
  <si>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</si>
  <si>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</si>
  <si>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</si>
  <si>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</si>
  <si>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</si>
  <si>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</si>
  <si>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</si>
  <si>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</si>
  <si>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</si>
  <si>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</si>
  <si>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</si>
  <si>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</si>
  <si>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</si>
  <si>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</si>
  <si>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</si>
  <si>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</si>
  <si>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</si>
  <si>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</si>
  <si>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</si>
  <si>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</si>
  <si>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</si>
  <si>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</si>
  <si>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</si>
  <si>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</si>
  <si>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</si>
  <si>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</si>
  <si>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</si>
  <si>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</si>
  <si>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</si>
  <si>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</si>
  <si>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</si>
  <si>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</si>
  <si>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</si>
  <si>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</si>
  <si>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</si>
  <si>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</si>
  <si>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</si>
  <si>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</si>
  <si>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</si>
  <si>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</si>
  <si>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</si>
  <si>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</si>
  <si>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</si>
  <si>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</si>
  <si>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</si>
  <si>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</si>
  <si>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</si>
  <si>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</si>
  <si>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</si>
  <si>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</si>
  <si>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</si>
  <si>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</si>
  <si>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</si>
  <si>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</si>
  <si>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</si>
  <si>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</si>
  <si>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</si>
  <si>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</si>
  <si>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</si>
  <si>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</si>
  <si>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</si>
  <si>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</si>
  <si>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</si>
  <si>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</si>
  <si>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</si>
  <si>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</si>
  <si>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</si>
  <si>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</si>
  <si>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</si>
  <si>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</si>
  <si>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</si>
  <si>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</si>
  <si>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</si>
  <si>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</si>
  <si>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</si>
  <si>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</si>
  <si>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</si>
  <si>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</si>
  <si>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</si>
  <si>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</si>
  <si>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</si>
  <si>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</si>
  <si>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</si>
  <si>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</si>
  <si>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</si>
  <si>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</si>
  <si>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</si>
  <si>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</si>
  <si>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</si>
  <si>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</si>
  <si>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</si>
  <si>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</si>
  <si>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</si>
  <si>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</si>
  <si>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</si>
  <si>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</si>
  <si>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</si>
  <si>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</si>
  <si>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</si>
  <si>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</si>
  <si>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</si>
  <si>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</si>
  <si>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</si>
  <si>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</si>
  <si>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</si>
  <si>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</si>
  <si>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</si>
  <si>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</si>
  <si>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</si>
  <si>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</si>
  <si>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</si>
  <si>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</si>
  <si>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</si>
  <si>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</si>
  <si>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</si>
  <si>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</si>
  <si>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</si>
  <si>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</si>
  <si>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</si>
  <si>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</si>
  <si>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</si>
  <si>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</si>
  <si>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</si>
  <si>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</si>
  <si>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</si>
  <si>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</si>
  <si>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</si>
  <si>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</si>
  <si>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</si>
  <si>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</si>
  <si>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</si>
  <si>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</si>
  <si>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</si>
  <si>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</si>
  <si>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</si>
  <si>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</si>
  <si>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</si>
  <si>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</si>
  <si>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</si>
  <si>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</si>
  <si>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</si>
  <si>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</si>
  <si>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</si>
  <si>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</si>
  <si>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</si>
  <si>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</si>
  <si>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</si>
  <si>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</si>
  <si>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</si>
  <si>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</si>
  <si>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</si>
  <si>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</si>
  <si>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</si>
  <si>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</si>
  <si>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</si>
  <si>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</si>
  <si>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</si>
  <si>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</si>
  <si>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</si>
  <si>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</si>
  <si>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</si>
  <si>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</si>
  <si>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</si>
  <si>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</si>
  <si>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</si>
  <si>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</si>
  <si>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</si>
  <si>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</si>
  <si>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</si>
  <si>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</si>
  <si>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</si>
  <si>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</si>
  <si>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</si>
  <si>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</si>
  <si>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</si>
  <si>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</si>
  <si>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</si>
  <si>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</si>
  <si>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</si>
  <si>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</si>
  <si>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</si>
  <si>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</si>
  <si>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</si>
  <si>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</si>
  <si>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</si>
  <si>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</si>
  <si>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</si>
  <si>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</si>
  <si>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</si>
  <si>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</si>
  <si>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</si>
  <si>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</si>
  <si>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</si>
  <si>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</si>
  <si>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</si>
  <si>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</si>
  <si>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</si>
  <si>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</si>
  <si>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</si>
  <si>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</si>
  <si>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</si>
  <si>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</si>
  <si>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</si>
  <si>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</si>
  <si>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</si>
  <si>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</si>
  <si>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</si>
  <si>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</si>
  <si>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</si>
  <si>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</si>
  <si>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</si>
  <si>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</si>
  <si>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</si>
  <si>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</si>
  <si>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</si>
  <si>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</si>
  <si>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</si>
  <si>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</si>
  <si>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</si>
  <si>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</si>
  <si>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</si>
  <si>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</si>
  <si>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</si>
  <si>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</si>
  <si>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</si>
  <si>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</si>
  <si>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</si>
  <si>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</si>
  <si>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</si>
  <si>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</si>
  <si>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</si>
  <si>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</si>
  <si>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</si>
  <si>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</si>
  <si>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</si>
  <si>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</si>
  <si>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</si>
  <si>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</si>
  <si>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</si>
  <si>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</si>
  <si>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</si>
  <si>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</si>
  <si>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</si>
  <si>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</si>
  <si>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</si>
  <si>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</si>
  <si>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</si>
  <si>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</si>
  <si>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</si>
  <si>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</si>
  <si>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</si>
  <si>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</si>
  <si>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</si>
  <si>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</si>
  <si>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</si>
  <si>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</si>
  <si>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</si>
  <si>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</si>
  <si>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</si>
  <si>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</si>
  <si>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</si>
  <si>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</si>
  <si>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</si>
  <si>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</si>
  <si>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</si>
  <si>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</si>
  <si>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</si>
  <si>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</si>
  <si>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</si>
  <si>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</si>
  <si>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</si>
  <si>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</si>
  <si>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</si>
  <si>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</si>
  <si>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</si>
  <si>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</si>
  <si>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</si>
  <si>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</si>
  <si>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</si>
  <si>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</si>
  <si>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</si>
  <si>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</si>
  <si>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</si>
  <si>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</si>
  <si>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</si>
  <si>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</si>
  <si>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</si>
  <si>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</si>
  <si>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</si>
  <si>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</si>
  <si>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</si>
  <si>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</si>
  <si>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</si>
  <si>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</si>
  <si>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</si>
  <si>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</si>
  <si>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</si>
  <si>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</si>
  <si>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</si>
  <si>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</si>
  <si>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</si>
  <si>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</si>
  <si>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</si>
  <si>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</si>
  <si>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</si>
  <si>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</si>
  <si>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</si>
  <si>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</si>
  <si>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</si>
  <si>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</si>
  <si>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</si>
  <si>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</si>
  <si>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</si>
  <si>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</si>
  <si>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</si>
  <si>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</si>
  <si>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</si>
  <si>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</si>
  <si>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</si>
  <si>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</si>
  <si>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</si>
  <si>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</si>
  <si>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</si>
  <si>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</si>
  <si>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</si>
  <si>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</si>
  <si>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</si>
  <si>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</si>
  <si>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</si>
  <si>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</si>
  <si>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</si>
  <si>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</si>
  <si>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</si>
  <si>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</si>
  <si>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</si>
  <si>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</si>
  <si>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</si>
  <si>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</si>
  <si>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</si>
  <si>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</si>
  <si>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</si>
  <si>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</si>
  <si>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</si>
  <si>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</si>
  <si>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</si>
  <si>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</si>
  <si>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</si>
  <si>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</si>
  <si>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</si>
  <si>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</si>
  <si>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</si>
  <si>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</si>
  <si>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</si>
  <si>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</si>
  <si>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</si>
  <si>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</si>
  <si>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</si>
  <si>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</si>
  <si>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</si>
  <si>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</si>
  <si>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</si>
  <si>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</si>
  <si>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</si>
  <si>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</si>
  <si>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</si>
  <si>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</si>
  <si>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</si>
  <si>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</si>
  <si>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</si>
  <si>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</si>
  <si>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</si>
  <si>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</si>
  <si>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</si>
  <si>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</si>
  <si>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</si>
  <si>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</si>
  <si>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</si>
  <si>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</si>
  <si>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</si>
  <si>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</si>
  <si>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</si>
  <si>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</si>
  <si>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</si>
  <si>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</si>
  <si>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</si>
  <si>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</si>
  <si>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</si>
  <si>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</si>
  <si>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</si>
  <si>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</si>
  <si>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</si>
  <si>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</si>
  <si>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</si>
  <si>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</si>
  <si>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</si>
  <si>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</si>
  <si>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</si>
  <si>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</si>
  <si>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</si>
  <si>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</si>
  <si>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</si>
  <si>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</si>
  <si>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</si>
  <si>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</si>
  <si>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</si>
  <si>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</si>
  <si>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</si>
  <si>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</si>
  <si>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</si>
  <si>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</si>
  <si>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</si>
  <si>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</si>
  <si>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</si>
  <si>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</si>
  <si>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</si>
  <si>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</si>
  <si>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</si>
  <si>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</si>
  <si>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</si>
  <si>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</si>
  <si>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</si>
  <si>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</si>
  <si>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</si>
  <si>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</si>
  <si>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</si>
  <si>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</si>
  <si>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</si>
  <si>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</si>
  <si>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</si>
  <si>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</si>
  <si>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</si>
  <si>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</si>
  <si>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</si>
  <si>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</si>
  <si>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</si>
  <si>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</si>
  <si>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</si>
  <si>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</si>
  <si>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</si>
  <si>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</si>
  <si>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</si>
  <si>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</si>
  <si>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</si>
  <si>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</si>
  <si>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</si>
  <si>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</si>
  <si>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</si>
  <si>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</si>
  <si>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</si>
  <si>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</si>
  <si>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</si>
  <si>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</si>
  <si>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</si>
  <si>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</si>
  <si>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</si>
  <si>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</si>
  <si>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</si>
  <si>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</si>
  <si>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</si>
  <si>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</si>
  <si>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</si>
  <si>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</si>
  <si>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</si>
  <si>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</si>
  <si>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</si>
  <si>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</si>
  <si>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</si>
  <si>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</si>
  <si>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</si>
  <si>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</si>
  <si>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</si>
  <si>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</si>
  <si>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</si>
  <si>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</si>
  <si>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</si>
  <si>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</si>
  <si>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</si>
  <si>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</si>
  <si>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</si>
  <si>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</si>
  <si>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</si>
  <si>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</si>
  <si>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</si>
  <si>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</si>
  <si>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</si>
  <si>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</si>
  <si>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</si>
  <si>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</si>
  <si>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</si>
  <si>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</si>
  <si>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</si>
  <si>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</si>
  <si>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</si>
  <si>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</si>
  <si>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</si>
  <si>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</si>
  <si>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</si>
  <si>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</si>
  <si>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</si>
  <si>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</si>
  <si>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</si>
  <si>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</si>
  <si>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</si>
  <si>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</si>
  <si>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</si>
  <si>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</si>
  <si>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</si>
  <si>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</si>
  <si>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</si>
  <si>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</si>
  <si>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</si>
  <si>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</si>
  <si>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</si>
  <si>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</si>
  <si>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</si>
  <si>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</si>
  <si>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</si>
  <si>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</si>
  <si>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</si>
  <si>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</si>
  <si>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</si>
  <si>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</si>
  <si>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</si>
  <si>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</si>
  <si>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</si>
  <si>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</si>
  <si>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</si>
  <si>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</si>
  <si>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</si>
  <si>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</si>
  <si>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</si>
  <si>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</si>
  <si>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</si>
  <si>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</si>
  <si>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</si>
  <si>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</si>
  <si>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</si>
  <si>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</si>
  <si>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</si>
  <si>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</si>
  <si>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</si>
  <si>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</si>
  <si>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</si>
  <si>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</si>
  <si>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</si>
  <si>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</si>
  <si>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</si>
  <si>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</si>
  <si>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</si>
  <si>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</si>
  <si>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</si>
  <si>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</si>
  <si>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</si>
  <si>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</si>
  <si>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</si>
  <si>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</si>
  <si>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</si>
  <si>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</si>
  <si>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</si>
  <si>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</si>
  <si>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</si>
  <si>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</si>
  <si>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</si>
  <si>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</si>
  <si>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</si>
  <si>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</si>
  <si>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</si>
  <si>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</si>
  <si>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</si>
  <si>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</si>
  <si>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</si>
  <si>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</si>
  <si>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</si>
  <si>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</si>
  <si>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</si>
  <si>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</si>
  <si>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</si>
  <si>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</si>
  <si>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</si>
  <si>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</si>
  <si>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</si>
  <si>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</si>
  <si>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</si>
  <si>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</si>
  <si>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</si>
  <si>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</si>
  <si>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</si>
  <si>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</si>
  <si>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</si>
  <si>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</si>
  <si>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</si>
  <si>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</si>
  <si>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</si>
  <si>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</si>
  <si>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</si>
  <si>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</si>
  <si>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</si>
  <si>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</si>
  <si>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</si>
  <si>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</si>
  <si>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</si>
  <si>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</si>
  <si>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</si>
  <si>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</si>
  <si>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</si>
  <si>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</si>
  <si>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</si>
  <si>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</si>
  <si>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</si>
  <si>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</si>
  <si>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</si>
  <si>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</si>
  <si>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</si>
  <si>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</si>
  <si>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</si>
  <si>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</si>
  <si>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</si>
  <si>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</si>
  <si>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</si>
  <si>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</si>
  <si>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</si>
  <si>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</si>
  <si>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</si>
  <si>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</si>
  <si>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</si>
  <si>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</si>
  <si>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</si>
  <si>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</si>
  <si>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</si>
  <si>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</si>
  <si>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</si>
  <si>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</si>
  <si>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</si>
  <si>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</si>
  <si>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</si>
  <si>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</si>
  <si>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</si>
  <si>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</si>
  <si>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</si>
  <si>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</si>
  <si>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</si>
  <si>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</si>
  <si>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</si>
  <si>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</si>
  <si>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</si>
  <si>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</si>
  <si>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</si>
  <si>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</si>
  <si>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</si>
  <si>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</si>
  <si>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</si>
  <si>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</si>
  <si>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</si>
  <si>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</si>
  <si>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</si>
  <si>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</si>
  <si>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</si>
  <si>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</si>
  <si>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</si>
  <si>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</si>
  <si>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</si>
  <si>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</si>
  <si>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</si>
  <si>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</si>
  <si>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</si>
  <si>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</si>
  <si>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</si>
  <si>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</si>
  <si>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</si>
  <si>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</si>
  <si>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</si>
  <si>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</si>
  <si>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</si>
  <si>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</si>
  <si>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</si>
  <si>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</si>
  <si>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</si>
  <si>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</si>
  <si>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</si>
  <si>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</si>
  <si>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</si>
  <si>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</si>
  <si>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</si>
  <si>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</si>
  <si>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</si>
  <si>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</si>
  <si>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</si>
  <si>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</si>
  <si>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</si>
  <si>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</si>
  <si>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</si>
  <si>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</si>
  <si>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</si>
  <si>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</si>
  <si>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</si>
  <si>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</si>
  <si>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</si>
  <si>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</si>
  <si>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</si>
  <si>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</si>
  <si>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</si>
  <si>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</si>
  <si>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</si>
  <si>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</si>
  <si>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</si>
  <si>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</si>
  <si>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</si>
  <si>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</si>
  <si>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</si>
  <si>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</si>
  <si>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</si>
  <si>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</si>
  <si>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</si>
  <si>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</si>
  <si>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</si>
  <si>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</si>
  <si>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</si>
  <si>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</si>
  <si>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</si>
  <si>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</si>
  <si>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</si>
  <si>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</si>
  <si>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</si>
  <si>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</si>
  <si>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</si>
  <si>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</si>
  <si>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</si>
  <si>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</si>
  <si>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</si>
  <si>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</si>
  <si>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</si>
  <si>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</si>
  <si>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</si>
  <si>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</si>
  <si>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</si>
  <si>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</si>
  <si>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</si>
  <si>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</si>
  <si>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</si>
  <si>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</si>
  <si>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</si>
  <si>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</si>
  <si>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</si>
  <si>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</si>
  <si>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</si>
  <si>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</si>
  <si>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</si>
  <si>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</si>
  <si>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</si>
  <si>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</si>
  <si>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</si>
  <si>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</si>
  <si>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</si>
  <si>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</si>
  <si>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</si>
  <si>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</si>
  <si>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</si>
  <si>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</si>
  <si>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</si>
  <si>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</si>
  <si>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</si>
  <si>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</si>
  <si>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</si>
  <si>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</si>
  <si>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</si>
  <si>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</si>
  <si>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</si>
  <si>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</si>
  <si>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</si>
  <si>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</si>
  <si>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</si>
  <si>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</si>
  <si>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</si>
  <si>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</si>
  <si>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</si>
  <si>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</si>
  <si>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</si>
  <si>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</si>
  <si>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</si>
  <si>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</si>
  <si>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</si>
  <si>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</si>
  <si>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</si>
  <si>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</si>
  <si>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</si>
  <si>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</si>
  <si>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</si>
  <si>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</si>
  <si>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</si>
  <si>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</si>
  <si>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</si>
  <si>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</si>
  <si>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</si>
  <si>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</si>
  <si>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</si>
  <si>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</si>
  <si>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</si>
  <si>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</si>
  <si>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</si>
  <si>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</si>
  <si>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</si>
  <si>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</si>
  <si>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</si>
  <si>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</si>
  <si>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</si>
  <si>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</si>
  <si>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</si>
  <si>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</si>
  <si>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</si>
  <si>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</si>
  <si>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</si>
  <si>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</si>
  <si>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</si>
  <si>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</si>
  <si>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</si>
  <si>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</si>
  <si>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</si>
  <si>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</si>
  <si>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</si>
  <si>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</si>
  <si>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</si>
  <si>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</si>
  <si>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</si>
  <si>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</si>
  <si>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</si>
  <si>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</si>
  <si>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</si>
  <si>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</si>
  <si>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</si>
  <si>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</si>
  <si>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</si>
  <si>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</si>
  <si>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</si>
  <si>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</si>
  <si>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</si>
  <si>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</si>
  <si>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</si>
  <si>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</si>
  <si>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</si>
  <si>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</si>
  <si>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</si>
  <si>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</si>
  <si>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</si>
  <si>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</si>
  <si>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</si>
  <si>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</si>
  <si>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</si>
  <si>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</si>
  <si>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</si>
  <si>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</si>
  <si>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</si>
  <si>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</si>
  <si>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</si>
  <si>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</si>
  <si>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</si>
  <si>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</si>
  <si>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</si>
  <si>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</si>
  <si>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</si>
  <si>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</si>
  <si>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</si>
  <si>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</si>
  <si>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</si>
  <si>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</si>
  <si>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</si>
  <si>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</si>
  <si>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</si>
  <si>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</si>
  <si>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</si>
  <si>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</si>
  <si>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</si>
  <si>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</si>
  <si>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</si>
  <si>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</si>
  <si>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</si>
  <si>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</si>
  <si>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</si>
  <si>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</si>
  <si>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</si>
  <si>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</si>
  <si>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</si>
  <si>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</si>
  <si>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</si>
  <si>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</si>
  <si>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</si>
  <si>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</si>
  <si>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</si>
  <si>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</si>
  <si>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</si>
  <si>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</si>
  <si>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</si>
  <si>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</si>
  <si>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</si>
  <si>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</si>
  <si>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</si>
  <si>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</si>
  <si>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</si>
  <si>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</si>
  <si>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</si>
  <si>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</si>
  <si>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</si>
  <si>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</si>
  <si>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</si>
  <si>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</si>
  <si>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</si>
  <si>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</si>
  <si>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</si>
  <si>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</si>
  <si>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</si>
  <si>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</si>
  <si>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</si>
  <si>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</si>
  <si>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</si>
  <si>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</si>
  <si>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</si>
  <si>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</si>
  <si>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</si>
  <si>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</si>
  <si>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</si>
  <si>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</si>
  <si>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</si>
  <si>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</si>
  <si>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</si>
  <si>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</si>
  <si>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</si>
  <si>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</si>
  <si>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</si>
  <si>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</si>
  <si>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</si>
  <si>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</si>
  <si>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</si>
  <si>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</si>
  <si>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</si>
  <si>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</si>
  <si>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</si>
  <si>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</si>
  <si>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</si>
  <si>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</si>
  <si>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</si>
  <si>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</si>
  <si>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</si>
  <si>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</si>
  <si>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</si>
  <si>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</si>
  <si>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</si>
  <si>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</si>
  <si>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</si>
  <si>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</si>
  <si>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</si>
  <si>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</si>
  <si>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</si>
  <si>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</si>
  <si>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</si>
  <si>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</si>
  <si>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</si>
  <si>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</si>
  <si>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</si>
  <si>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</si>
  <si>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</si>
  <si>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</si>
  <si>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</si>
  <si>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</si>
  <si>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</si>
  <si>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</si>
  <si>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</si>
  <si>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</si>
  <si>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</si>
  <si>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</si>
  <si>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</si>
  <si>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</si>
  <si>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</si>
  <si>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</si>
  <si>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</si>
  <si>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</si>
  <si>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</si>
  <si>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</si>
  <si>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</si>
  <si>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</si>
  <si>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</si>
  <si>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</si>
  <si>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</si>
  <si>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</si>
  <si>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</si>
  <si>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</si>
  <si>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</si>
  <si>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</si>
  <si>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</si>
  <si>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</si>
  <si>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</si>
  <si>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</si>
  <si>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</si>
  <si>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</si>
  <si>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</si>
  <si>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</si>
  <si>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</si>
  <si>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</si>
  <si>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</si>
  <si>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</si>
  <si>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</si>
  <si>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</si>
  <si>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</si>
  <si>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</si>
  <si>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</si>
  <si>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</si>
  <si>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</si>
  <si>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</si>
  <si>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</si>
  <si>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</si>
  <si>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</si>
  <si>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</si>
  <si>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</si>
  <si>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</si>
  <si>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</si>
  <si>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</si>
  <si>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</si>
  <si>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</si>
  <si>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</si>
  <si>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</si>
  <si>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</si>
  <si>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</si>
  <si>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</si>
  <si>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</si>
  <si>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</si>
  <si>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</si>
  <si>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</si>
  <si>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</si>
  <si>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</si>
  <si>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</si>
  <si>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</si>
  <si>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</si>
  <si>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</si>
  <si>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</si>
  <si>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</si>
  <si>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</si>
  <si>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</si>
  <si>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</si>
  <si>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</si>
  <si>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</si>
  <si>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</si>
  <si>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</si>
  <si>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</si>
  <si>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</si>
  <si>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</si>
  <si>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</si>
  <si>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</si>
  <si>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</si>
  <si>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</si>
  <si>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</si>
  <si>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</si>
  <si>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</si>
  <si>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</si>
  <si>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</si>
  <si>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</si>
  <si>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</si>
  <si>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</si>
  <si>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</si>
  <si>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</si>
  <si>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</si>
  <si>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</si>
  <si>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</si>
  <si>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</si>
  <si>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</si>
  <si>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</si>
  <si>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</si>
  <si>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</si>
  <si>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</si>
  <si>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</si>
  <si>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</si>
  <si>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</si>
  <si>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</si>
  <si>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</si>
  <si>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</si>
  <si>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</si>
  <si>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</si>
  <si>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</si>
  <si>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</si>
  <si>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</si>
  <si>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</si>
  <si>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</si>
  <si>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</si>
  <si>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</si>
  <si>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</si>
  <si>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</si>
  <si>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</si>
  <si>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</si>
  <si>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</si>
  <si>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</si>
  <si>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</si>
  <si>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</si>
  <si>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</si>
  <si>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</si>
  <si>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</si>
  <si>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</si>
  <si>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</si>
  <si>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</si>
  <si>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</si>
  <si>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</si>
  <si>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</si>
  <si>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</si>
  <si>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</si>
  <si>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</si>
  <si>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</si>
  <si>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</si>
  <si>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</si>
  <si>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</si>
  <si>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</si>
  <si>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</si>
  <si>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</si>
  <si>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</si>
  <si>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</si>
  <si>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</si>
  <si>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</si>
  <si>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</si>
  <si>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</si>
  <si>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</si>
  <si>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</si>
  <si>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</si>
  <si>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</si>
  <si>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</si>
  <si>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</si>
  <si>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</si>
  <si>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</si>
  <si>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</si>
  <si>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</si>
  <si>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</si>
  <si>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</si>
  <si>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</si>
  <si>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</si>
  <si>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</si>
  <si>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</si>
  <si>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</si>
  <si>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</si>
  <si>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</si>
  <si>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</si>
  <si>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</si>
  <si>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</si>
  <si>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</si>
  <si>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</si>
  <si>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</si>
  <si>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</si>
  <si>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</si>
  <si>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</si>
  <si>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</si>
  <si>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</si>
  <si>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</si>
  <si>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</si>
  <si>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</si>
  <si>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</si>
  <si>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</si>
  <si>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</si>
  <si>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</si>
  <si>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</si>
  <si>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</si>
  <si>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</si>
  <si>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</si>
  <si>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</si>
  <si>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</si>
  <si>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</si>
  <si>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</si>
  <si>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</si>
  <si>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</si>
  <si>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</si>
  <si>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</si>
  <si>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</si>
  <si>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</si>
  <si>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</si>
  <si>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</si>
  <si>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</si>
  <si>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</si>
  <si>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</si>
  <si>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</si>
  <si>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</si>
  <si>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</si>
  <si>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</si>
  <si>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</si>
  <si>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</si>
  <si>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</si>
  <si>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</si>
  <si>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</si>
  <si>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</si>
  <si>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</si>
  <si>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</si>
  <si>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</si>
  <si>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</si>
  <si>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</si>
  <si>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</si>
  <si>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</si>
  <si>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</si>
  <si>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</si>
  <si>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</si>
  <si>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</si>
  <si>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</si>
  <si>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</si>
  <si>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</si>
  <si>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</si>
  <si>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</si>
  <si>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</si>
  <si>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</si>
  <si>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</si>
  <si>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</si>
  <si>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</si>
  <si>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</si>
  <si>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</si>
  <si>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</si>
  <si>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</si>
  <si>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</si>
  <si>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</si>
  <si>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</si>
  <si>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</si>
  <si>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</si>
  <si>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</si>
  <si>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</si>
  <si>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</si>
  <si>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</si>
  <si>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</si>
  <si>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</si>
  <si>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</si>
  <si>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</si>
  <si>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</si>
  <si>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</si>
  <si>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</si>
  <si>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</si>
  <si>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</si>
  <si>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</si>
  <si>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</si>
  <si>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</si>
  <si>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</si>
  <si>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</si>
  <si>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</si>
  <si>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</si>
  <si>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</si>
  <si>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</si>
  <si>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</si>
  <si>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</si>
  <si>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</si>
  <si>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</si>
  <si>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</si>
  <si>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</si>
  <si>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</si>
  <si>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</si>
  <si>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</si>
  <si>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</si>
  <si>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</si>
  <si>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</si>
  <si>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</si>
  <si>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</si>
  <si>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</si>
  <si>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</si>
  <si>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</si>
  <si>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</si>
  <si>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</si>
  <si>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</si>
  <si>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</si>
  <si>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</si>
  <si>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</si>
  <si>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</si>
  <si>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</si>
  <si>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</si>
  <si>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</si>
  <si>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</si>
  <si>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</si>
  <si>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</si>
  <si>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</si>
  <si>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</si>
  <si>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</si>
  <si>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</si>
  <si>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</si>
  <si>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</si>
  <si>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</si>
  <si>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</si>
  <si>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</si>
  <si>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</si>
  <si>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</si>
  <si>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</si>
  <si>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</si>
  <si>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</si>
  <si>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</si>
  <si>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</si>
  <si>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</si>
  <si>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</si>
  <si>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</si>
  <si>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</si>
  <si>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</si>
  <si>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</si>
  <si>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</si>
  <si>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</si>
  <si>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</si>
  <si>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</si>
  <si>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</si>
  <si>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</si>
  <si>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</si>
  <si>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</si>
  <si>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</si>
  <si>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</si>
  <si>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</si>
  <si>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</si>
  <si>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</si>
  <si>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</si>
  <si>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</si>
  <si>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</si>
  <si>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</si>
  <si>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</si>
  <si>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</si>
  <si>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</si>
  <si>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</si>
  <si>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</si>
  <si>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</si>
  <si>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</si>
  <si>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</si>
  <si>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</si>
  <si>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</si>
  <si>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</si>
  <si>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</si>
  <si>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</si>
  <si>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</si>
  <si>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</si>
  <si>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</si>
  <si>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</si>
  <si>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</si>
  <si>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</si>
  <si>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</si>
  <si>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</si>
  <si>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</si>
  <si>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</si>
  <si>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</si>
  <si>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</si>
  <si>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</si>
  <si>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</si>
  <si>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</si>
  <si>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</si>
  <si>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</si>
  <si>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</si>
  <si>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</si>
  <si>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</si>
  <si>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</si>
  <si>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</si>
  <si>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</si>
  <si>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</si>
  <si>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</si>
  <si>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</si>
  <si>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</si>
  <si>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</si>
  <si>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</si>
  <si>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</si>
  <si>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</si>
  <si>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</si>
  <si>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</si>
  <si>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</si>
  <si>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</si>
  <si>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</si>
  <si>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</si>
  <si>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</si>
  <si>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</si>
  <si>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</si>
  <si>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</si>
  <si>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</si>
  <si>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</si>
  <si>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</si>
  <si>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</si>
  <si>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</si>
  <si>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</si>
  <si>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</si>
  <si>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</si>
  <si>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</si>
  <si>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</si>
  <si>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</si>
  <si>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</si>
  <si>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</si>
  <si>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</si>
  <si>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</si>
  <si>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</si>
  <si>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</si>
  <si>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</si>
  <si>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</si>
  <si>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</si>
  <si>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</si>
  <si>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</si>
  <si>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</si>
  <si>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</si>
  <si>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</si>
  <si>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</si>
  <si>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</si>
  <si>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</si>
  <si>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</si>
  <si>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</si>
  <si>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</si>
  <si>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</si>
  <si>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</si>
  <si>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</si>
  <si>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</si>
  <si>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</si>
  <si>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</si>
  <si>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</si>
  <si>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</si>
  <si>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</si>
  <si>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</si>
  <si>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</si>
  <si>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</si>
  <si>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</si>
  <si>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</si>
  <si>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</si>
  <si>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</si>
  <si>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</si>
  <si>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</si>
  <si>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</si>
  <si>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</si>
  <si>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</si>
  <si>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</si>
  <si>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</si>
  <si>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</si>
  <si>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</si>
  <si>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</si>
  <si>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</si>
  <si>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</si>
  <si>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</si>
  <si>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</si>
  <si>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</si>
  <si>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</si>
  <si>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</si>
  <si>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</si>
  <si>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</si>
  <si>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</si>
  <si>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</si>
  <si>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</si>
  <si>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</si>
  <si>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</si>
  <si>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</si>
  <si>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</si>
  <si>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</si>
  <si>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</si>
  <si>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</si>
  <si>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</si>
  <si>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</si>
  <si>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</si>
  <si>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</si>
  <si>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</si>
  <si>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</si>
  <si>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</si>
  <si>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</si>
  <si>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</si>
  <si>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</si>
  <si>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</si>
  <si>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</si>
  <si>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</si>
  <si>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</si>
  <si>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</si>
  <si>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</si>
  <si>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</si>
  <si>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</si>
  <si>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</si>
  <si>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</si>
  <si>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</si>
  <si>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</si>
  <si>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</si>
  <si>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</si>
  <si>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</si>
  <si>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</si>
  <si>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</si>
  <si>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</si>
  <si>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</si>
  <si>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</si>
  <si>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</si>
  <si>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</si>
  <si>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</si>
  <si>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</si>
  <si>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</si>
  <si>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</si>
  <si>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</si>
  <si>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</si>
  <si>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</si>
  <si>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</si>
  <si>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</si>
  <si>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</si>
  <si>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</si>
  <si>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</si>
  <si>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</si>
  <si>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</si>
  <si>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</si>
  <si>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</si>
  <si>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</si>
  <si>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</si>
  <si>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</si>
  <si>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</si>
  <si>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</si>
  <si>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</si>
  <si>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</si>
  <si>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</si>
  <si>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</si>
  <si>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</si>
  <si>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</si>
  <si>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</si>
  <si>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</si>
  <si>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</si>
  <si>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</si>
  <si>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</si>
  <si>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</si>
  <si>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</si>
  <si>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</si>
  <si>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</si>
  <si>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</si>
  <si>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</si>
  <si>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</si>
  <si>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</si>
  <si>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</si>
  <si>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</si>
  <si>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</si>
  <si>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</si>
  <si>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</si>
  <si>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</si>
  <si>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</si>
  <si>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</si>
  <si>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</si>
  <si>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</si>
  <si>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</si>
  <si>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</si>
  <si>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</si>
  <si>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</si>
  <si>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</si>
  <si>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</si>
  <si>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</si>
  <si>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</si>
  <si>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</si>
  <si>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</si>
  <si>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</si>
  <si>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</si>
  <si>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</si>
  <si>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</si>
  <si>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</si>
  <si>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</si>
  <si>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</si>
  <si>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</si>
  <si>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</si>
  <si>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</si>
  <si>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</si>
  <si>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</si>
  <si>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</si>
  <si>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</si>
  <si>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</si>
  <si>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</si>
  <si>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</si>
  <si>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</si>
  <si>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</si>
  <si>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</si>
  <si>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</si>
  <si>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</si>
  <si>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</si>
  <si>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</si>
  <si>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</si>
  <si>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</si>
  <si>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</si>
  <si>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</si>
  <si>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</si>
  <si>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</si>
  <si>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</si>
  <si>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</si>
  <si>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</si>
  <si>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</si>
  <si>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</si>
  <si>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</si>
  <si>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</si>
  <si>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</si>
  <si>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</si>
  <si>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</si>
  <si>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</si>
  <si>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</si>
  <si>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</si>
  <si>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</si>
  <si>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</si>
  <si>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</si>
  <si>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</si>
  <si>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</si>
  <si>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</si>
  <si>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</si>
  <si>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</si>
  <si>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</si>
  <si>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</si>
  <si>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</si>
  <si>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</si>
  <si>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</si>
  <si>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</si>
  <si>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</si>
  <si>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</si>
  <si>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</si>
  <si>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</si>
  <si>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</si>
  <si>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</si>
  <si>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</si>
  <si>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</si>
  <si>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</si>
  <si>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</si>
  <si>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</si>
  <si>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</si>
  <si>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</si>
  <si>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</si>
  <si>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</si>
  <si>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</si>
  <si>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</si>
  <si>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</si>
  <si>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</si>
  <si>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</si>
  <si>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</si>
  <si>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</si>
  <si>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</si>
  <si>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</si>
  <si>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</si>
  <si>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</si>
  <si>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</si>
  <si>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</si>
  <si>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</si>
  <si>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</si>
  <si>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</si>
  <si>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</si>
  <si>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</si>
  <si>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</si>
  <si>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</si>
  <si>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</si>
  <si>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</si>
  <si>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</si>
  <si>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</si>
  <si>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</si>
  <si>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</si>
  <si>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</si>
  <si>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</si>
  <si>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</si>
  <si>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</si>
  <si>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</si>
  <si>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</si>
  <si>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</si>
  <si>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</si>
  <si>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</si>
  <si>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</si>
  <si>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</si>
  <si>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</si>
  <si>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</si>
  <si>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</si>
  <si>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</si>
  <si>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</si>
  <si>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</si>
  <si>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</si>
  <si>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</si>
  <si>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</si>
  <si>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</si>
  <si>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</si>
  <si>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</si>
  <si>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</si>
  <si>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</si>
  <si>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</si>
  <si>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</si>
  <si>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</si>
  <si>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</si>
  <si>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</si>
  <si>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</si>
  <si>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</si>
  <si>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</si>
  <si>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</si>
  <si>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</si>
  <si>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</si>
  <si>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</si>
  <si>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</si>
  <si>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</si>
  <si>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</si>
  <si>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</si>
  <si>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</si>
  <si>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</si>
  <si>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</si>
  <si>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</si>
  <si>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</si>
  <si>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</si>
  <si>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</si>
  <si>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</si>
  <si>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</si>
  <si>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</si>
  <si>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</si>
  <si>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</si>
  <si>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</si>
  <si>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</si>
  <si>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</si>
  <si>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</si>
  <si>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</si>
  <si>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</si>
  <si>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</si>
  <si>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</si>
  <si>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</si>
  <si>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</si>
  <si>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</si>
  <si>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</si>
  <si>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</si>
  <si>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</si>
  <si>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</si>
  <si>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</si>
  <si>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</si>
  <si>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</si>
  <si>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</si>
  <si>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</si>
  <si>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</si>
  <si>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</si>
  <si>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</si>
  <si>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</si>
  <si>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</si>
  <si>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</si>
  <si>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</si>
  <si>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</si>
  <si>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</si>
  <si>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</si>
  <si>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</si>
  <si>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</si>
  <si>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</si>
  <si>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</si>
  <si>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</si>
  <si>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</si>
  <si>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</si>
  <si>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</si>
  <si>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</si>
  <si>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</si>
  <si>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</si>
  <si>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</si>
  <si>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</si>
  <si>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</si>
  <si>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</si>
  <si>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</si>
  <si>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</si>
  <si>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</si>
  <si>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</si>
  <si>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</si>
  <si>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</si>
  <si>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</si>
  <si>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</si>
  <si>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</si>
  <si>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</si>
  <si>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</si>
  <si>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</si>
  <si>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</si>
  <si>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</si>
  <si>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</si>
  <si>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</si>
  <si>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</si>
  <si>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</si>
  <si>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</si>
  <si>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</si>
  <si>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</si>
  <si>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</si>
  <si>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</si>
  <si>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</si>
  <si>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</si>
  <si>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</si>
  <si>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</si>
  <si>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</si>
  <si>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</si>
  <si>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</si>
  <si>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</si>
  <si>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</si>
  <si>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</si>
  <si>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</si>
  <si>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</si>
  <si>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</si>
  <si>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</si>
  <si>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</si>
  <si>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</si>
  <si>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</si>
  <si>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</si>
  <si>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</si>
  <si>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</si>
  <si>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</si>
  <si>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</si>
  <si>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</si>
  <si>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</si>
  <si>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</si>
  <si>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</si>
  <si>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</si>
  <si>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</si>
  <si>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</si>
  <si>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</si>
  <si>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</si>
  <si>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</si>
  <si>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</si>
  <si>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</si>
  <si>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</si>
  <si>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</si>
  <si>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</si>
  <si>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</si>
  <si>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</si>
  <si>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</si>
  <si>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</si>
  <si>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</si>
  <si>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</si>
  <si>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</si>
  <si>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</si>
  <si>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</si>
  <si>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</si>
  <si>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</si>
  <si>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</si>
  <si>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</si>
  <si>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</si>
  <si>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</si>
  <si>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</si>
  <si>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</si>
  <si>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</si>
  <si>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</si>
  <si>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</si>
  <si>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</si>
  <si>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</si>
  <si>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</si>
  <si>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</si>
  <si>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</si>
  <si>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</si>
  <si>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</si>
  <si>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</si>
  <si>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</si>
  <si>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</si>
  <si>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</si>
  <si>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</si>
  <si>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</si>
  <si>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</si>
  <si>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</si>
  <si>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</si>
  <si>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</si>
  <si>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</si>
  <si>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</si>
  <si>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</si>
  <si>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</si>
  <si>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</si>
  <si>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</si>
  <si>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</si>
  <si>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</si>
  <si>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</si>
  <si>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</si>
  <si>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</si>
  <si>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</si>
  <si>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</si>
  <si>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</si>
  <si>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</si>
  <si>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</si>
  <si>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</si>
  <si>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</si>
  <si>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</si>
  <si>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</si>
  <si>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</si>
  <si>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</si>
  <si>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</si>
  <si>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</si>
  <si>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</si>
  <si>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</si>
  <si>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</si>
  <si>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</si>
  <si>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</si>
  <si>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</si>
  <si>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</si>
  <si>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</si>
  <si>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</si>
  <si>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</si>
  <si>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</si>
  <si>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</si>
  <si>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</si>
  <si>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</si>
  <si>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</si>
  <si>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</si>
  <si>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</si>
  <si>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</si>
  <si>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</si>
  <si>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</si>
  <si>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</si>
  <si>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</si>
  <si>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</si>
  <si>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</si>
  <si>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</si>
  <si>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</si>
  <si>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</si>
  <si>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</si>
  <si>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</si>
  <si>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</si>
  <si>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</si>
  <si>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</si>
  <si>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</si>
  <si>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</si>
  <si>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</si>
  <si>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</si>
  <si>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</si>
  <si>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</si>
  <si>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</si>
  <si>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</si>
  <si>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</si>
  <si>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</si>
  <si>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</si>
  <si>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</si>
  <si>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</si>
  <si>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</si>
  <si>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</si>
  <si>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</si>
  <si>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</si>
  <si>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</si>
  <si>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</si>
  <si>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</si>
  <si>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</si>
  <si>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</si>
  <si>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</si>
  <si>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</si>
  <si>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</si>
  <si>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</si>
  <si>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</si>
  <si>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</si>
  <si>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</si>
  <si>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</si>
  <si>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</si>
  <si>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</si>
  <si>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</si>
  <si>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</si>
  <si>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</si>
  <si>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</si>
  <si>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</si>
  <si>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</si>
  <si>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</si>
  <si>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</si>
  <si>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</si>
  <si>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</si>
  <si>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</si>
  <si>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</si>
  <si>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</si>
  <si>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</si>
  <si>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</si>
  <si>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</si>
  <si>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</si>
  <si>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</si>
  <si>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</si>
  <si>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</si>
  <si>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</si>
  <si>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</si>
  <si>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</si>
  <si>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</si>
  <si>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</si>
  <si>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</si>
  <si>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</si>
  <si>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</si>
  <si>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</si>
  <si>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</si>
  <si>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</si>
  <si>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</si>
  <si>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</si>
  <si>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</si>
  <si>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</si>
  <si>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</si>
  <si>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</si>
  <si>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</si>
  <si>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</si>
  <si>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</si>
  <si>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</si>
  <si>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</si>
  <si>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</si>
  <si>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</si>
  <si>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</si>
  <si>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</si>
  <si>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</si>
  <si>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</si>
  <si>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</si>
  <si>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</si>
  <si>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</si>
  <si>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</si>
  <si>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</si>
  <si>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</si>
  <si>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</si>
  <si>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</si>
  <si>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</si>
  <si>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</si>
  <si>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</si>
  <si>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</si>
  <si>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</si>
  <si>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</si>
  <si>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</si>
  <si>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</si>
  <si>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</si>
  <si>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</si>
  <si>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</si>
  <si>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</si>
  <si>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</si>
  <si>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</si>
  <si>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</si>
  <si>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</si>
  <si>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</si>
  <si>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</si>
  <si>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</si>
  <si>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</si>
  <si>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</si>
  <si>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</si>
  <si>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</si>
  <si>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</si>
  <si>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</si>
  <si>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</si>
  <si>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</si>
  <si>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</si>
  <si>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</si>
  <si>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</si>
  <si>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</si>
  <si>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</si>
  <si>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</si>
  <si>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</si>
  <si>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</si>
  <si>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</si>
  <si>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</si>
  <si>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</si>
  <si>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</si>
  <si>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</si>
  <si>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</si>
  <si>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</si>
  <si>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</si>
  <si>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</si>
  <si>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</si>
  <si>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</si>
  <si>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</si>
  <si>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</si>
  <si>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</si>
  <si>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</si>
  <si>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</si>
  <si>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</si>
  <si>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</si>
  <si>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</si>
  <si>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</si>
  <si>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</si>
  <si>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</si>
  <si>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</si>
  <si>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</si>
  <si>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</si>
  <si>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</si>
  <si>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</si>
  <si>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</si>
  <si>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</si>
  <si>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</si>
  <si>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</si>
  <si>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</si>
  <si>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</si>
  <si>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</si>
  <si>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</si>
  <si>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</si>
  <si>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</si>
  <si>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</si>
  <si>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</si>
  <si>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</si>
  <si>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</si>
  <si>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</si>
  <si>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</si>
  <si>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</si>
  <si>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</si>
  <si>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</si>
  <si>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</si>
  <si>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</si>
  <si>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</si>
  <si>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</si>
  <si>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</si>
  <si>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</si>
  <si>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</si>
  <si>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</si>
  <si>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</si>
  <si>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</si>
  <si>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</si>
  <si>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</si>
  <si>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</si>
  <si>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</si>
  <si>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</si>
  <si>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</si>
  <si>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</si>
  <si>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</si>
  <si>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</si>
  <si>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</si>
  <si>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</si>
  <si>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</si>
  <si>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</si>
  <si>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</si>
  <si>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</si>
  <si>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</si>
  <si>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</si>
  <si>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</si>
  <si>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</si>
  <si>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</si>
  <si>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</si>
  <si>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</si>
  <si>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</si>
  <si>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</si>
  <si>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</si>
  <si>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</si>
  <si>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</si>
  <si>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</si>
  <si>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</si>
  <si>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</si>
  <si>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</si>
  <si>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</si>
  <si>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</si>
  <si>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</si>
  <si>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</si>
  <si>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</si>
  <si>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</si>
  <si>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</si>
  <si>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</si>
  <si>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</si>
  <si>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</si>
  <si>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</si>
  <si>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</si>
  <si>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</si>
  <si>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</si>
  <si>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</si>
  <si>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</si>
  <si>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</si>
  <si>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</si>
  <si>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</si>
  <si>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</si>
  <si>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</si>
  <si>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</si>
  <si>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</si>
  <si>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</si>
  <si>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</si>
  <si>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</si>
  <si>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</si>
  <si>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</si>
  <si>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</si>
  <si>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</si>
  <si>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</si>
  <si>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</si>
  <si>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</si>
  <si>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</si>
  <si>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</si>
  <si>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</si>
  <si>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</si>
  <si>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</si>
  <si>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</si>
  <si>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</si>
  <si>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</si>
  <si>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</si>
  <si>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</si>
  <si>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</si>
  <si>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</si>
  <si>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</si>
  <si>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</si>
  <si>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</si>
  <si>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</si>
  <si>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</si>
  <si>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</si>
  <si>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</si>
  <si>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</si>
  <si>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</si>
  <si>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</si>
  <si>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</si>
  <si>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</si>
  <si>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</si>
  <si>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</si>
  <si>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</si>
  <si>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</si>
  <si>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</si>
  <si>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</si>
  <si>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</si>
  <si>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</si>
  <si>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</si>
  <si>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</si>
  <si>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</si>
  <si>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</si>
  <si>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</si>
  <si>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</si>
  <si>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</si>
  <si>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</si>
  <si>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</si>
  <si>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</si>
  <si>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</si>
  <si>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</si>
  <si>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</si>
  <si>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</si>
  <si>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</si>
  <si>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</si>
  <si>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</si>
  <si>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</si>
  <si>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</si>
  <si>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</si>
  <si>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</si>
  <si>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</si>
  <si>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</si>
  <si>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</si>
  <si>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</si>
  <si>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</si>
  <si>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</si>
  <si>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</si>
  <si>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</si>
  <si>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</si>
  <si>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</si>
  <si>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</si>
  <si>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</si>
  <si>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</si>
  <si>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</si>
  <si>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</si>
  <si>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</si>
  <si>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</si>
  <si>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</si>
  <si>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</si>
  <si>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</si>
  <si>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</si>
  <si>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</si>
  <si>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</si>
  <si>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</si>
  <si>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</si>
  <si>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</si>
  <si>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</si>
  <si>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</si>
  <si>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</si>
  <si>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</si>
  <si>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</si>
  <si>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</si>
  <si>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</si>
  <si>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</si>
  <si>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</si>
  <si>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</si>
  <si>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</si>
  <si>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</si>
  <si>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</si>
  <si>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</si>
  <si>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</si>
  <si>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</si>
  <si>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</si>
  <si>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</si>
  <si>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</si>
  <si>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</si>
  <si>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</si>
  <si>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</si>
  <si>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</si>
  <si>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</si>
  <si>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</si>
  <si>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</si>
  <si>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</si>
  <si>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</si>
  <si>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</si>
  <si>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</si>
  <si>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</si>
  <si>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</si>
  <si>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</si>
  <si>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</si>
  <si>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</si>
  <si>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</si>
  <si>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</si>
  <si>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</si>
  <si>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</si>
  <si>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</si>
  <si>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</si>
  <si>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</si>
  <si>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</si>
  <si>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</si>
  <si>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</si>
  <si>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</si>
  <si>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</si>
  <si>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</si>
  <si>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</si>
  <si>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</si>
  <si>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</si>
  <si>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</si>
  <si>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</si>
  <si>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</si>
  <si>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</si>
  <si>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</si>
  <si>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</si>
  <si>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</si>
  <si>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</si>
  <si>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</si>
  <si>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</si>
  <si>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</si>
  <si>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</si>
  <si>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</si>
  <si>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</si>
  <si>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</si>
  <si>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</si>
  <si>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</si>
  <si>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</si>
  <si>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</si>
  <si>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</si>
  <si>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</si>
  <si>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</si>
  <si>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</si>
  <si>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</si>
  <si>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</si>
  <si>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</si>
  <si>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</si>
  <si>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</si>
  <si>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</si>
  <si>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</si>
  <si>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</si>
  <si>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</si>
  <si>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</si>
  <si>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</si>
  <si>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</si>
  <si>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</si>
  <si>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</si>
  <si>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</si>
  <si>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</si>
  <si>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</si>
  <si>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</si>
  <si>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</si>
  <si>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</si>
  <si>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</si>
  <si>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</si>
  <si>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</si>
  <si>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</si>
  <si>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</si>
  <si>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</si>
  <si>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</si>
  <si>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</si>
  <si>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</si>
  <si>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</si>
  <si>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</si>
  <si>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</si>
  <si>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</si>
  <si>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</si>
  <si>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</si>
  <si>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</si>
  <si>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</si>
  <si>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</si>
  <si>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</si>
  <si>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</si>
  <si>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</si>
  <si>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</si>
  <si>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</si>
  <si>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</si>
  <si>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</si>
  <si>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</si>
  <si>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</si>
  <si>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</si>
  <si>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</si>
  <si>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</si>
  <si>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</si>
  <si>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</si>
  <si>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</si>
  <si>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</si>
  <si>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</si>
  <si>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</si>
  <si>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</si>
  <si>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</si>
  <si>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</si>
  <si>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</si>
  <si>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</si>
  <si>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</si>
  <si>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</si>
  <si>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</si>
  <si>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</si>
  <si>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</si>
  <si>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</si>
  <si>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</si>
  <si>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</si>
  <si>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</si>
  <si>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</si>
  <si>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</si>
  <si>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</si>
  <si>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</si>
  <si>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</si>
  <si>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</si>
  <si>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</si>
  <si>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</si>
  <si>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</si>
  <si>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</si>
  <si>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</si>
  <si>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</si>
  <si>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</si>
  <si>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</si>
  <si>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</si>
  <si>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</si>
  <si>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</si>
  <si>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</si>
  <si>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</si>
  <si>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</si>
  <si>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</si>
  <si>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</si>
  <si>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</si>
  <si>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</si>
  <si>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</si>
  <si>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</si>
  <si>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</si>
  <si>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</si>
  <si>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</si>
  <si>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</si>
  <si>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</si>
  <si>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</si>
  <si>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</si>
  <si>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</si>
  <si>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</si>
  <si>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</si>
  <si>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</si>
  <si>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</si>
  <si>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</si>
  <si>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</si>
  <si>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</si>
  <si>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</si>
  <si>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</si>
  <si>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</si>
  <si>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</si>
  <si>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</si>
  <si>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</si>
  <si>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</si>
  <si>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</si>
  <si>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</si>
  <si>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</si>
  <si>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</si>
  <si>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</si>
  <si>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</si>
  <si>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</si>
  <si>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</si>
  <si>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</si>
  <si>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</si>
  <si>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</si>
  <si>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</si>
  <si>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</si>
  <si>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</si>
  <si>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</si>
  <si>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</si>
  <si>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</si>
  <si>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</si>
  <si>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</si>
  <si>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</si>
  <si>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</si>
  <si>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</si>
  <si>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</si>
  <si>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</si>
  <si>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</si>
  <si>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</si>
  <si>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</si>
  <si>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</si>
  <si>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</si>
  <si>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</si>
  <si>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</si>
  <si>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</si>
  <si>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</si>
  <si>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</si>
  <si>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</si>
  <si>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</si>
  <si>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</si>
  <si>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</si>
  <si>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</si>
  <si>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</si>
  <si>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</si>
  <si>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</si>
  <si>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</si>
  <si>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</si>
  <si>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</si>
  <si>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</si>
  <si>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</si>
  <si>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</si>
  <si>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</si>
  <si>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</si>
  <si>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</si>
  <si>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</si>
  <si>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</si>
  <si>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</si>
  <si>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</si>
  <si>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</si>
  <si>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</si>
  <si>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</si>
  <si>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</si>
  <si>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</si>
  <si>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</si>
  <si>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</si>
  <si>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</si>
  <si>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</si>
  <si>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</si>
  <si>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</si>
  <si>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</si>
  <si>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</si>
  <si>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</si>
  <si>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</si>
  <si>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</si>
  <si>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</si>
  <si>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</si>
  <si>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</si>
  <si>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</si>
  <si>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</si>
  <si>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</si>
  <si>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</si>
  <si>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</si>
  <si>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</si>
  <si>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</si>
  <si>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</si>
  <si>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</si>
  <si>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</si>
  <si>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</si>
  <si>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</si>
  <si>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</si>
  <si>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</si>
  <si>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</si>
  <si>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</si>
  <si>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</si>
  <si>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</si>
  <si>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</si>
  <si>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</si>
  <si>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</si>
  <si>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</si>
  <si>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</si>
  <si>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</si>
  <si>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</si>
  <si>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</si>
  <si>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</si>
  <si>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</si>
  <si>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</si>
  <si>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</si>
  <si>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</si>
  <si>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</si>
  <si>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</si>
  <si>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</si>
  <si>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</si>
  <si>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</si>
  <si>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</si>
  <si>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</si>
  <si>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</si>
  <si>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</si>
  <si>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</si>
  <si>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</si>
  <si>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</si>
  <si>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</si>
  <si>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</si>
  <si>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</si>
  <si>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</si>
  <si>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</si>
  <si>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</si>
  <si>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</si>
  <si>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</si>
  <si>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</si>
  <si>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</si>
  <si>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</si>
  <si>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</si>
  <si>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</si>
  <si>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</si>
  <si>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</si>
  <si>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</si>
  <si>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</si>
  <si>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</si>
  <si>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</si>
  <si>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</si>
  <si>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</si>
  <si>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</si>
  <si>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</si>
  <si>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</si>
  <si>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</si>
  <si>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</si>
  <si>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</si>
  <si>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</si>
  <si>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</si>
  <si>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</si>
  <si>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</si>
  <si>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</si>
  <si>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</si>
  <si>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</si>
  <si>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</si>
  <si>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</si>
  <si>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</si>
  <si>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</si>
  <si>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</si>
  <si>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</si>
  <si>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</si>
  <si>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</si>
  <si>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</si>
  <si>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</si>
  <si>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</si>
  <si>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</si>
  <si>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</si>
  <si>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</si>
  <si>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</si>
  <si>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</si>
  <si>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</si>
  <si>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</si>
  <si>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</si>
  <si>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</si>
  <si>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</si>
  <si>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</si>
  <si>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</si>
  <si>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</si>
  <si>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</si>
  <si>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</si>
  <si>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</si>
  <si>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</si>
  <si>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</si>
  <si>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</si>
  <si>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</si>
  <si>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</si>
  <si>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</si>
  <si>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</si>
  <si>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</si>
  <si>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</si>
  <si>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</si>
  <si>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</si>
  <si>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</si>
  <si>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</si>
  <si>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</si>
  <si>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</si>
  <si>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</si>
  <si>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</si>
  <si>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</si>
  <si>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</si>
  <si>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</si>
  <si>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</si>
  <si>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</si>
  <si>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</si>
  <si>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</si>
  <si>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</si>
  <si>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</si>
  <si>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</si>
  <si>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</si>
  <si>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</si>
  <si>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</si>
  <si>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</si>
  <si>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</si>
  <si>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</si>
  <si>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</si>
  <si>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</si>
  <si>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</si>
  <si>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</si>
  <si>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</si>
  <si>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</si>
  <si>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</si>
  <si>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</si>
  <si>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</si>
  <si>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</si>
  <si>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</si>
  <si>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</si>
  <si>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</si>
  <si>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</si>
  <si>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</si>
  <si>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</si>
  <si>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</si>
  <si>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</si>
  <si>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</si>
  <si>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</si>
  <si>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</si>
  <si>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</si>
  <si>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</si>
  <si>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</si>
  <si>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</si>
  <si>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</si>
  <si>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</si>
  <si>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</si>
  <si>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</si>
  <si>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</si>
  <si>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</si>
  <si>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</si>
  <si>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</si>
  <si>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</si>
  <si>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</si>
  <si>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</si>
  <si>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</si>
  <si>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</si>
  <si>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</si>
  <si>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</si>
  <si>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</si>
  <si>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</si>
  <si>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</si>
  <si>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</si>
  <si>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</si>
  <si>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</si>
  <si>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</si>
  <si>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</si>
  <si>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</si>
  <si>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</si>
  <si>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</si>
  <si>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</si>
  <si>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</si>
  <si>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</si>
  <si>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</si>
  <si>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</si>
  <si>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</si>
  <si>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</si>
  <si>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</si>
  <si>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</si>
  <si>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</si>
  <si>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</si>
  <si>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</si>
  <si>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</si>
  <si>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</si>
  <si>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</si>
  <si>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</si>
  <si>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</si>
  <si>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</si>
  <si>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</si>
  <si>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</si>
  <si>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</si>
  <si>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</si>
  <si>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</si>
  <si>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</si>
  <si>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</si>
  <si>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</si>
  <si>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</si>
  <si>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</si>
  <si>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</si>
  <si>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</si>
  <si>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</si>
  <si>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</si>
  <si>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</si>
  <si>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</si>
  <si>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</si>
  <si>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</si>
  <si>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</si>
  <si>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</si>
  <si>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</si>
  <si>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</si>
  <si>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</si>
  <si>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</si>
  <si>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</si>
  <si>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</si>
  <si>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</si>
  <si>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</si>
  <si>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</si>
  <si>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</si>
  <si>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</si>
  <si>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</si>
  <si>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</si>
  <si>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</si>
  <si>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</si>
  <si>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</si>
  <si>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</si>
  <si>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</si>
  <si>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</si>
  <si>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</si>
  <si>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</si>
  <si>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</si>
  <si>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</si>
  <si>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</si>
  <si>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</si>
  <si>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</si>
  <si>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</si>
  <si>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</si>
  <si>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</si>
  <si>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</si>
  <si>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</si>
  <si>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</si>
  <si>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</si>
  <si>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</si>
  <si>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</si>
  <si>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</si>
  <si>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</si>
  <si>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</si>
  <si>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</si>
  <si>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</si>
  <si>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</si>
  <si>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</si>
  <si>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</si>
  <si>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</si>
  <si>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</si>
  <si>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</si>
  <si>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</si>
  <si>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</si>
  <si>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</si>
  <si>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</si>
  <si>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</si>
  <si>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</si>
  <si>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</si>
  <si>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</si>
  <si>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</si>
  <si>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</si>
  <si>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</si>
  <si>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</si>
  <si>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</si>
  <si>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</si>
  <si>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</si>
  <si>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</si>
  <si>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</si>
  <si>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</si>
  <si>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</si>
  <si>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</si>
  <si>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</si>
  <si>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</si>
  <si>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</si>
  <si>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</si>
  <si>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</si>
  <si>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</si>
  <si>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</si>
  <si>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</si>
  <si>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</si>
  <si>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</si>
  <si>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</si>
  <si>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</si>
  <si>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</si>
  <si>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</si>
  <si>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</si>
  <si>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</si>
  <si>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</si>
  <si>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</si>
  <si>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</si>
  <si>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</si>
  <si>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</si>
  <si>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</si>
  <si>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</si>
  <si>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</si>
  <si>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</si>
  <si>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</si>
  <si>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</si>
  <si>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</si>
  <si>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</si>
  <si>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</si>
  <si>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</si>
  <si>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</si>
  <si>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</si>
  <si>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</si>
  <si>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</si>
  <si>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</si>
  <si>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</si>
  <si>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</si>
  <si>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</si>
  <si>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</si>
  <si>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</si>
  <si>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</si>
  <si>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</si>
  <si>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</si>
  <si>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</si>
  <si>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</si>
  <si>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</si>
  <si>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</si>
  <si>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</si>
  <si>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</si>
  <si>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</si>
  <si>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</si>
  <si>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</si>
  <si>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</si>
  <si>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</si>
  <si>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</si>
  <si>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</si>
  <si>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</si>
  <si>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</si>
  <si>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</si>
  <si>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</si>
  <si>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</si>
  <si>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</si>
  <si>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</si>
  <si>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</si>
  <si>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</si>
  <si>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</si>
  <si>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</si>
  <si>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</si>
  <si>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</si>
  <si>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</si>
  <si>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</si>
  <si>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</si>
  <si>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</si>
  <si>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</si>
  <si>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</si>
  <si>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</si>
  <si>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</si>
  <si>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</si>
  <si>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</si>
  <si>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</si>
  <si>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</si>
  <si>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</si>
  <si>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</si>
  <si>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</si>
  <si>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</si>
  <si>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</si>
  <si>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</si>
  <si>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</si>
  <si>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</si>
  <si>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</si>
  <si>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</si>
  <si>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</si>
  <si>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</si>
  <si>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</si>
  <si>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</si>
  <si>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</si>
  <si>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</si>
  <si>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</si>
  <si>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</si>
  <si>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</si>
  <si>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</si>
  <si>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</si>
  <si>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</si>
  <si>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</si>
  <si>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</si>
  <si>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</si>
  <si>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</si>
  <si>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</si>
  <si>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</si>
  <si>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</si>
  <si>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</si>
  <si>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</si>
  <si>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</si>
  <si>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</si>
  <si>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</si>
  <si>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</si>
  <si>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</si>
  <si>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</si>
  <si>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</si>
  <si>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</si>
  <si>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</si>
  <si>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</si>
  <si>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</si>
  <si>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</si>
  <si>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</si>
  <si>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</si>
  <si>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</si>
  <si>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</si>
  <si>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</si>
  <si>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</si>
  <si>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</si>
  <si>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</si>
  <si>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</si>
  <si>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</si>
  <si>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</si>
  <si>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</si>
  <si>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</si>
  <si>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</si>
  <si>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</si>
  <si>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</si>
  <si>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</si>
  <si>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</si>
  <si>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</si>
  <si>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</si>
  <si>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</si>
  <si>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</si>
  <si>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</si>
  <si>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</si>
  <si>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</si>
  <si>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</si>
  <si>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</si>
  <si>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</si>
  <si>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</si>
  <si>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</si>
  <si>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</si>
  <si>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</si>
  <si>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</si>
  <si>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</si>
  <si>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</si>
  <si>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</si>
  <si>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</si>
  <si>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</si>
  <si>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</si>
  <si>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</si>
  <si>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</si>
  <si>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</si>
  <si>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</si>
  <si>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</si>
  <si>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</si>
  <si>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</si>
  <si>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</si>
  <si>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</si>
  <si>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</si>
  <si>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</si>
  <si>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</si>
  <si>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</si>
  <si>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</si>
  <si>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</si>
  <si>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</si>
  <si>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</si>
  <si>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</si>
  <si>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</si>
  <si>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</si>
  <si>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</si>
  <si>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</si>
  <si>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</si>
  <si>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</si>
  <si>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</si>
  <si>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</si>
  <si>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</si>
  <si>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</si>
  <si>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</si>
  <si>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</si>
  <si>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</si>
  <si>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</si>
  <si>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</si>
  <si>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</si>
  <si>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</si>
  <si>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</si>
  <si>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</si>
  <si>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</si>
  <si>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</si>
  <si>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</si>
  <si>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</si>
  <si>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</si>
  <si>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</si>
  <si>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</si>
  <si>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</si>
  <si>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</si>
  <si>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</si>
  <si>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</si>
  <si>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</si>
  <si>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</si>
  <si>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</si>
  <si>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</si>
  <si>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</si>
  <si>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</si>
  <si>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</si>
  <si>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</si>
  <si>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</si>
  <si>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</si>
  <si>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</si>
  <si>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</si>
  <si>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</si>
  <si>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</si>
  <si>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</si>
  <si>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</si>
  <si>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</si>
  <si>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</si>
  <si>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</si>
  <si>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</si>
  <si>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</si>
  <si>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</si>
  <si>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</si>
  <si>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</si>
  <si>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</si>
  <si>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</si>
  <si>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</si>
  <si>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</si>
  <si>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</si>
  <si>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</si>
  <si>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</si>
  <si>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</si>
  <si>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</si>
  <si>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</si>
  <si>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</si>
  <si>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</si>
  <si>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</si>
  <si>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</si>
  <si>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</si>
  <si>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</si>
  <si>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</si>
  <si>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</si>
  <si>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</si>
  <si>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</si>
  <si>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</si>
  <si>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</si>
  <si>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</si>
  <si>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</si>
  <si>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</si>
  <si>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</si>
  <si>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</si>
  <si>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</si>
  <si>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</si>
  <si>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</si>
  <si>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</si>
  <si>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</si>
  <si>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</si>
  <si>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</si>
  <si>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</si>
  <si>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</si>
  <si>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</si>
  <si>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</si>
  <si>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</si>
  <si>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</si>
  <si>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</si>
  <si>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</si>
  <si>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</si>
  <si>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</si>
  <si>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</si>
  <si>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</si>
  <si>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</si>
  <si>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</si>
  <si>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</si>
  <si>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</si>
  <si>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</si>
  <si>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</si>
  <si>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</si>
  <si>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</si>
  <si>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</si>
  <si>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</si>
  <si>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</si>
  <si>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</si>
  <si>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</si>
  <si>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</si>
  <si>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</si>
  <si>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</si>
  <si>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</si>
  <si>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</si>
  <si>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</si>
  <si>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</si>
  <si>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</si>
  <si>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</si>
  <si>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</si>
  <si>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</si>
  <si>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</si>
  <si>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</si>
  <si>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</si>
  <si>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</si>
  <si>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</si>
  <si>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</si>
  <si>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</si>
  <si>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</si>
  <si>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</si>
  <si>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</si>
  <si>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</si>
  <si>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</si>
  <si>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</si>
  <si>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</si>
  <si>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</si>
  <si>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</si>
  <si>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</si>
  <si>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</si>
  <si>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</si>
  <si>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</si>
  <si>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</si>
  <si>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</si>
  <si>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</si>
  <si>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</si>
  <si>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</si>
  <si>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</si>
  <si>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</si>
  <si>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</si>
  <si>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</si>
  <si>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</si>
  <si>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</si>
  <si>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</si>
  <si>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</si>
  <si>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</si>
  <si>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</si>
  <si>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</si>
  <si>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</si>
  <si>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</si>
  <si>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</si>
  <si>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</si>
  <si>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</si>
  <si>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</si>
  <si>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</si>
  <si>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</si>
  <si>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</si>
  <si>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</si>
  <si>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</si>
  <si>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</si>
  <si>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</si>
  <si>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</si>
  <si>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</si>
  <si>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</si>
  <si>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</si>
  <si>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</si>
  <si>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</si>
  <si>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</si>
  <si>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</si>
  <si>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</si>
  <si>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</si>
  <si>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</si>
  <si>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</si>
  <si>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</si>
  <si>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</si>
  <si>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</si>
  <si>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</si>
  <si>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</si>
  <si>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</si>
  <si>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</si>
  <si>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</si>
  <si>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</si>
  <si>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</si>
  <si>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</si>
  <si>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</si>
  <si>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</si>
  <si>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</si>
  <si>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</si>
  <si>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</si>
  <si>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</si>
  <si>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</si>
  <si>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</si>
  <si>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</si>
  <si>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</si>
  <si>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</si>
  <si>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</si>
  <si>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</si>
  <si>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</si>
  <si>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</si>
  <si>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</si>
  <si>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</si>
  <si>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</si>
  <si>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</si>
  <si>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</si>
  <si>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</si>
  <si>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</si>
  <si>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</si>
  <si>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</si>
  <si>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</si>
  <si>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</si>
  <si>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</si>
  <si>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</si>
  <si>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</si>
  <si>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</si>
  <si>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</si>
  <si>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</si>
  <si>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</si>
  <si>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</si>
  <si>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</si>
  <si>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</si>
  <si>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</si>
  <si>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</si>
  <si>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</si>
  <si>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</si>
  <si>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</si>
  <si>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</si>
  <si>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</si>
  <si>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</si>
  <si>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</si>
  <si>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</si>
  <si>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</si>
  <si>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</si>
  <si>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</si>
  <si>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</si>
  <si>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</si>
  <si>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</si>
  <si>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</si>
  <si>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</si>
  <si>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</si>
  <si>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</si>
  <si>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</si>
  <si>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</si>
  <si>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</si>
  <si>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</si>
  <si>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</si>
  <si>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</si>
  <si>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</si>
  <si>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</si>
  <si>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</si>
  <si>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</si>
  <si>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</si>
  <si>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</si>
  <si>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</si>
  <si>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</si>
  <si>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</si>
  <si>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</si>
  <si>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</si>
  <si>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</si>
  <si>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</si>
  <si>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</si>
  <si>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</si>
  <si>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</si>
  <si>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</si>
  <si>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</si>
  <si>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</si>
  <si>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</si>
  <si>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</si>
  <si>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</si>
  <si>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</si>
  <si>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</si>
  <si>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</si>
  <si>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</si>
  <si>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</si>
  <si>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</si>
  <si>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</si>
  <si>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</si>
  <si>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</si>
  <si>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</si>
  <si>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</si>
  <si>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</si>
  <si>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</si>
  <si>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</si>
  <si>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</si>
  <si>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</si>
  <si>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</si>
  <si>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</si>
  <si>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</si>
  <si>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</si>
  <si>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</si>
  <si>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</si>
  <si>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</si>
  <si>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</si>
  <si>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</si>
  <si>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</si>
  <si>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</si>
  <si>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</si>
  <si>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</si>
  <si>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</si>
  <si>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</si>
  <si>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</si>
  <si>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</si>
  <si>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</si>
  <si>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</si>
  <si>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</si>
  <si>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</si>
  <si>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</si>
  <si>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</si>
  <si>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</si>
  <si>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</si>
  <si>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</si>
  <si>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</si>
  <si>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</si>
  <si>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</si>
  <si>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</si>
  <si>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</si>
  <si>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</si>
  <si>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</si>
  <si>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</si>
  <si>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</si>
  <si>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</si>
  <si>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</si>
  <si>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</si>
  <si>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</si>
  <si>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</si>
  <si>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</si>
  <si>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</si>
  <si>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</si>
  <si>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</si>
  <si>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</si>
  <si>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</si>
  <si>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</si>
  <si>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</si>
  <si>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</si>
  <si>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</si>
  <si>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</si>
  <si>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</si>
  <si>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</si>
  <si>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</si>
  <si>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</si>
  <si>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</si>
  <si>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</si>
  <si>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</si>
  <si>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</si>
  <si>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</si>
  <si>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</si>
  <si>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</si>
  <si>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</si>
  <si>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</si>
  <si>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</si>
  <si>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</si>
  <si>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</si>
  <si>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</si>
  <si>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</si>
  <si>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</si>
  <si>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</si>
  <si>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</si>
  <si>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</si>
  <si>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</si>
  <si>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</si>
  <si>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</si>
  <si>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</si>
  <si>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</si>
  <si>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</si>
  <si>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</si>
  <si>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</si>
  <si>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</si>
  <si>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</si>
  <si>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</si>
  <si>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</si>
  <si>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</si>
  <si>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</si>
  <si>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</si>
  <si>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</si>
  <si>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</si>
  <si>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</si>
  <si>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</si>
  <si>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</si>
  <si>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</si>
  <si>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</si>
  <si>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</si>
  <si>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</si>
  <si>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</si>
  <si>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</si>
  <si>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</si>
  <si>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</si>
  <si>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</si>
  <si>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</si>
  <si>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</si>
  <si>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</si>
  <si>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</si>
  <si>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</si>
  <si>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</si>
  <si>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</si>
  <si>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</si>
  <si>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</si>
  <si>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</si>
  <si>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</si>
  <si>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</si>
  <si>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</si>
  <si>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</si>
  <si>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</si>
  <si>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</si>
  <si>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</si>
  <si>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</si>
  <si>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</si>
  <si>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</si>
  <si>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</si>
  <si>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</si>
  <si>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</si>
  <si>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</si>
  <si>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</si>
  <si>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</si>
  <si>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</si>
  <si>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</si>
  <si>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</si>
  <si>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</si>
  <si>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</si>
  <si>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</si>
  <si>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</si>
  <si>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</si>
  <si>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</si>
  <si>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</si>
  <si>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</si>
  <si>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</si>
  <si>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</si>
  <si>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</si>
  <si>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</si>
  <si>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</si>
  <si>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</si>
  <si>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</si>
  <si>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</si>
  <si>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</si>
  <si>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</si>
  <si>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</si>
  <si>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</si>
  <si>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</si>
  <si>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</si>
  <si>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</si>
  <si>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</si>
  <si>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</si>
  <si>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</si>
  <si>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</si>
  <si>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</si>
  <si>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</si>
  <si>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</si>
  <si>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</si>
  <si>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</si>
  <si>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</si>
  <si>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</si>
  <si>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</si>
  <si>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</si>
  <si>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</si>
  <si>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</si>
  <si>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</si>
  <si>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</si>
  <si>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</si>
  <si>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</si>
  <si>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</si>
  <si>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</si>
  <si>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</si>
  <si>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</si>
  <si>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</si>
  <si>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</si>
  <si>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</si>
  <si>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</si>
  <si>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</si>
  <si>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</si>
  <si>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</si>
  <si>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</si>
  <si>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</si>
  <si>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</si>
  <si>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</si>
  <si>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</si>
  <si>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</si>
  <si>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</si>
  <si>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</si>
  <si>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</si>
  <si>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</si>
  <si>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</si>
  <si>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</si>
  <si>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</si>
  <si>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</si>
  <si>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</si>
  <si>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</si>
  <si>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</si>
  <si>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</si>
  <si>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</si>
  <si>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</si>
  <si>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</si>
  <si>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</si>
  <si>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</si>
  <si>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</si>
  <si>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</si>
  <si>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</si>
  <si>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</si>
  <si>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</si>
  <si>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</si>
  <si>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</si>
  <si>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</si>
  <si>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</si>
  <si>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</si>
  <si>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</si>
  <si>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</si>
  <si>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</si>
  <si>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</si>
  <si>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</si>
  <si>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</si>
  <si>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</si>
  <si>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</si>
  <si>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</si>
  <si>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</si>
  <si>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</si>
  <si>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</si>
  <si>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</si>
  <si>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</si>
  <si>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</si>
  <si>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</si>
  <si>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</si>
  <si>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</si>
  <si>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</si>
  <si>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</si>
  <si>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</si>
  <si>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</si>
  <si>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</si>
  <si>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</si>
  <si>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</si>
  <si>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</si>
  <si>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</si>
  <si>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</si>
  <si>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</si>
  <si>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</si>
  <si>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</si>
  <si>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</si>
  <si>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</si>
  <si>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</si>
  <si>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</si>
  <si>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</si>
  <si>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</si>
  <si>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</si>
  <si>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</si>
  <si>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</si>
  <si>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</si>
  <si>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</si>
  <si>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</si>
  <si>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</si>
  <si>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</si>
  <si>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</si>
  <si>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</si>
  <si>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</si>
  <si>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</si>
  <si>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</si>
  <si>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</si>
  <si>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</si>
  <si>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</si>
  <si>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</si>
  <si>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</si>
  <si>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</si>
  <si>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</si>
  <si>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</si>
  <si>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</si>
  <si>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</si>
  <si>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</si>
  <si>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</si>
  <si>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</si>
  <si>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</si>
  <si>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</si>
  <si>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</si>
  <si>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</si>
  <si>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</si>
  <si>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</si>
  <si>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</si>
  <si>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</si>
  <si>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</si>
  <si>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</si>
  <si>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</si>
  <si>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</si>
  <si>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</si>
  <si>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</si>
  <si>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</si>
  <si>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</si>
  <si>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</si>
  <si>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</si>
  <si>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</si>
  <si>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</si>
  <si>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</si>
  <si>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</si>
  <si>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</si>
  <si>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</si>
  <si>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</si>
  <si>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</si>
  <si>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</si>
  <si>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</si>
  <si>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</si>
  <si>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</si>
  <si>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</si>
  <si>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</si>
  <si>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</si>
  <si>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</si>
  <si>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</si>
  <si>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</si>
  <si>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</si>
  <si>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</si>
  <si>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</si>
  <si>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</si>
  <si>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</si>
  <si>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</si>
  <si>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</si>
  <si>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</si>
  <si>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</si>
  <si>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</si>
  <si>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</si>
  <si>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</si>
  <si>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</si>
  <si>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</si>
  <si>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</si>
  <si>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</si>
  <si>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</si>
  <si>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</si>
  <si>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</si>
  <si>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</si>
  <si>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</si>
  <si>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</si>
  <si>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</si>
  <si>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</si>
  <si>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</si>
  <si>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</si>
  <si>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</si>
  <si>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</si>
  <si>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</si>
  <si>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</si>
  <si>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</si>
  <si>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</si>
  <si>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</si>
  <si>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</si>
  <si>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</si>
  <si>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</si>
  <si>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</si>
  <si>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</si>
  <si>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</si>
  <si>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</si>
  <si>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</si>
  <si>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</si>
  <si>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</si>
  <si>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</si>
  <si>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</si>
  <si>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</si>
  <si>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</si>
  <si>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</si>
  <si>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</si>
  <si>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</si>
  <si>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</si>
  <si>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</si>
  <si>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</si>
  <si>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</si>
  <si>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</si>
  <si>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</si>
  <si>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</si>
  <si>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</si>
  <si>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</si>
  <si>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</si>
  <si>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</si>
  <si>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</si>
  <si>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</si>
  <si>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</si>
  <si>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</si>
  <si>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</si>
  <si>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</si>
  <si>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</si>
  <si>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</si>
  <si>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</si>
  <si>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</si>
  <si>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</si>
  <si>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</si>
  <si>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</si>
  <si>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</si>
  <si>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</si>
  <si>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</si>
  <si>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</si>
  <si>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</si>
  <si>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</si>
  <si>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</si>
  <si>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</si>
  <si>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</si>
  <si>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</si>
  <si>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</si>
  <si>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</si>
  <si>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</si>
  <si>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</si>
  <si>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</si>
  <si>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</si>
  <si>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</si>
  <si>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</si>
  <si>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</si>
  <si>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</si>
  <si>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</si>
  <si>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</si>
  <si>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</si>
  <si>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</si>
  <si>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</si>
  <si>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</si>
  <si>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</si>
  <si>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</si>
  <si>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</si>
  <si>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</si>
  <si>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</si>
  <si>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</si>
  <si>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</si>
  <si>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</si>
  <si>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</si>
  <si>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</si>
  <si>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</si>
  <si>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</si>
  <si>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</si>
  <si>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</si>
  <si>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</si>
  <si>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</si>
  <si>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</si>
  <si>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</si>
  <si>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</si>
  <si>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</si>
  <si>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</si>
  <si>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</si>
  <si>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</si>
  <si>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</si>
  <si>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</si>
  <si>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</si>
  <si>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</si>
  <si>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</si>
  <si>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</si>
  <si>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</si>
  <si>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</si>
  <si>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</si>
  <si>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</si>
  <si>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</si>
  <si>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</si>
  <si>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</si>
  <si>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</si>
  <si>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</si>
  <si>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</si>
  <si>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</si>
  <si>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</si>
  <si>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</si>
  <si>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</si>
  <si>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</si>
  <si>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</si>
  <si>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</si>
  <si>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</si>
  <si>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</si>
  <si>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</si>
  <si>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</si>
  <si>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</si>
  <si>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</si>
  <si>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</si>
  <si>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</si>
  <si>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</si>
  <si>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</si>
  <si>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</si>
  <si>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</si>
  <si>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</si>
  <si>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</si>
  <si>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</si>
  <si>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</si>
  <si>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</si>
  <si>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</si>
  <si>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</si>
  <si>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</si>
  <si>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</si>
  <si>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</si>
  <si>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</si>
  <si>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</si>
  <si>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</si>
  <si>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</si>
  <si>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</si>
  <si>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</si>
  <si>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</si>
  <si>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</si>
  <si>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</si>
  <si>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</si>
  <si>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</si>
  <si>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</si>
  <si>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</si>
  <si>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</si>
  <si>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</si>
  <si>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</si>
  <si>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</si>
  <si>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</si>
  <si>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</si>
  <si>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</si>
  <si>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</si>
  <si>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</si>
  <si>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</si>
  <si>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</si>
  <si>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</si>
  <si>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</si>
  <si>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</si>
  <si>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</si>
  <si>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</si>
  <si>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</si>
  <si>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</si>
  <si>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</si>
  <si>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</si>
  <si>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</si>
  <si>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</si>
  <si>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</si>
  <si>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</si>
  <si>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</si>
  <si>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</si>
  <si>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</si>
  <si>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</si>
  <si>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</si>
  <si>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</si>
  <si>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</si>
  <si>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</si>
  <si>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</si>
  <si>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</si>
  <si>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</si>
  <si>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</si>
  <si>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</si>
  <si>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</si>
  <si>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</si>
  <si>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</si>
  <si>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</si>
  <si>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</si>
  <si>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</si>
  <si>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</si>
  <si>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</si>
  <si>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</si>
  <si>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</si>
  <si>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</si>
  <si>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</si>
  <si>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</si>
  <si>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</si>
  <si>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</si>
  <si>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</si>
  <si>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</si>
  <si>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</si>
  <si>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</si>
  <si>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</si>
  <si>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</si>
  <si>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</si>
  <si>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</si>
  <si>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</si>
  <si>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</si>
  <si>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</si>
  <si>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</si>
  <si>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</si>
  <si>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</si>
  <si>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</si>
  <si>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</si>
  <si>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</si>
  <si>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</si>
  <si>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</si>
  <si>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</si>
  <si>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</si>
  <si>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</si>
  <si>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</si>
  <si>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</si>
  <si>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</si>
  <si>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</si>
  <si>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</si>
  <si>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</si>
  <si>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</si>
  <si>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</si>
  <si>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</si>
  <si>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</si>
  <si>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</si>
  <si>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</si>
  <si>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</si>
  <si>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</si>
  <si>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</si>
  <si>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</si>
  <si>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</si>
  <si>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</si>
  <si>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</si>
  <si>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</si>
  <si>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</si>
  <si>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</si>
  <si>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</si>
  <si>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</si>
  <si>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</si>
  <si>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</si>
  <si>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</si>
  <si>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</si>
  <si>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</si>
  <si>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</si>
  <si>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</si>
  <si>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</si>
  <si>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</si>
  <si>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</si>
  <si>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</si>
  <si>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</si>
  <si>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</si>
  <si>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</si>
  <si>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</si>
  <si>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</si>
  <si>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</si>
  <si>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</si>
  <si>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</si>
  <si>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</si>
  <si>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</si>
  <si>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</si>
  <si>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</si>
  <si>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</si>
  <si>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</si>
  <si>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</si>
  <si>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</si>
  <si>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</si>
  <si>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</si>
  <si>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</si>
  <si>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</si>
  <si>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</si>
  <si>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</si>
  <si>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</si>
  <si>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</si>
  <si>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</si>
  <si>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</si>
  <si>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</si>
  <si>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</si>
  <si>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</si>
  <si>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</si>
  <si>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</si>
  <si>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</si>
  <si>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</si>
  <si>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</si>
  <si>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</si>
  <si>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</si>
  <si>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</si>
  <si>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</si>
  <si>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</si>
  <si>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</si>
  <si>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</si>
  <si>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</si>
  <si>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</si>
  <si>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</si>
  <si>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</si>
  <si>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</si>
  <si>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</si>
  <si>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</si>
  <si>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</si>
  <si>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</si>
  <si>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</si>
  <si>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</si>
  <si>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</si>
  <si>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</si>
  <si>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</si>
  <si>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</si>
  <si>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</si>
  <si>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</si>
  <si>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</si>
  <si>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</si>
  <si>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</si>
  <si>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</si>
  <si>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</si>
  <si>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</si>
  <si>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</si>
  <si>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</si>
  <si>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</si>
  <si>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</si>
  <si>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</si>
  <si>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</si>
  <si>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</si>
  <si>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</si>
  <si>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</si>
  <si>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</si>
  <si>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</si>
  <si>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</si>
  <si>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</si>
  <si>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</si>
  <si>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</si>
  <si>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</si>
  <si>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</si>
  <si>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</si>
  <si>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</si>
  <si>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</si>
  <si>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</si>
  <si>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</si>
  <si>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</si>
  <si>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</si>
  <si>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</si>
  <si>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</si>
  <si>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</si>
  <si>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</si>
  <si>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</si>
  <si>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</si>
  <si>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</si>
  <si>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</si>
  <si>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</si>
  <si>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</si>
  <si>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</si>
  <si>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</si>
  <si>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</si>
  <si>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</si>
  <si>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</si>
  <si>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</si>
  <si>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</si>
  <si>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</si>
  <si>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</si>
  <si>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</si>
  <si>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</si>
  <si>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</si>
  <si>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</si>
  <si>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</si>
  <si>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</si>
  <si>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</si>
  <si>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</si>
  <si>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</si>
  <si>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</si>
  <si>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</si>
  <si>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</si>
  <si>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</si>
  <si>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</si>
  <si>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</si>
  <si>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</si>
  <si>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</si>
  <si>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</si>
  <si>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</si>
  <si>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</si>
  <si>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</si>
  <si>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</si>
  <si>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</si>
  <si>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</si>
  <si>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</si>
  <si>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</si>
  <si>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</si>
  <si>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</si>
  <si>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</si>
  <si>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</si>
  <si>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</si>
  <si>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</si>
  <si>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</si>
  <si>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</si>
  <si>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</si>
  <si>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</si>
  <si>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</si>
  <si>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</si>
  <si>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</si>
  <si>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</si>
  <si>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</si>
  <si>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</si>
  <si>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</si>
  <si>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</si>
  <si>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</si>
  <si>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</si>
  <si>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</si>
  <si>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</si>
  <si>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</si>
  <si>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</si>
  <si>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</si>
  <si>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</si>
  <si>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</si>
  <si>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</si>
  <si>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</si>
  <si>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</si>
  <si>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</si>
  <si>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</si>
  <si>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</si>
  <si>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</si>
  <si>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</si>
  <si>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</si>
  <si>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</si>
  <si>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</si>
  <si>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</si>
  <si>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</si>
  <si>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</si>
  <si>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</si>
  <si>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</si>
  <si>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</si>
  <si>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</si>
  <si>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</si>
  <si>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</si>
  <si>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</si>
  <si>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</si>
  <si>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</si>
  <si>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</si>
  <si>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</si>
  <si>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</si>
  <si>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</si>
  <si>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</si>
  <si>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</si>
  <si>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</si>
  <si>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</si>
  <si>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</si>
  <si>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</si>
  <si>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</si>
  <si>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</si>
  <si>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</si>
  <si>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</si>
  <si>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</si>
  <si>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</si>
  <si>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</si>
  <si>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</si>
  <si>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</si>
  <si>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</si>
  <si>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</si>
  <si>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</si>
  <si>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</si>
  <si>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</si>
  <si>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</si>
  <si>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</si>
  <si>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</si>
  <si>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</si>
  <si>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</si>
  <si>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</si>
  <si>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</si>
  <si>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</si>
  <si>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</si>
  <si>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</si>
  <si>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</si>
  <si>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</si>
  <si>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</si>
  <si>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</si>
  <si>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</si>
  <si>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</si>
  <si>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</si>
  <si>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</si>
  <si>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</si>
  <si>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</si>
  <si>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</si>
  <si>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</si>
  <si>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</si>
  <si>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</si>
  <si>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</si>
  <si>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</si>
  <si>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</si>
  <si>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</si>
  <si>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</si>
  <si>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</si>
  <si>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</si>
  <si>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</si>
  <si>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</si>
  <si>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</si>
  <si>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</si>
  <si>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</si>
  <si>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</si>
  <si>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</si>
  <si>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</si>
  <si>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</si>
  <si>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</si>
  <si>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</si>
  <si>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</si>
  <si>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</si>
  <si>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</si>
  <si>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</si>
  <si>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</si>
  <si>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</si>
  <si>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</si>
  <si>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</si>
  <si>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</si>
  <si>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</si>
  <si>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</si>
  <si>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</si>
  <si>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</si>
  <si>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</si>
  <si>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</si>
  <si>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</si>
  <si>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</si>
  <si>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</si>
  <si>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</si>
  <si>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</si>
  <si>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</si>
  <si>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</si>
  <si>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</si>
  <si>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</si>
  <si>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</si>
  <si>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</si>
  <si>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</si>
  <si>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</si>
  <si>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</si>
  <si>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</si>
  <si>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</si>
  <si>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</si>
  <si>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</si>
  <si>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</si>
  <si>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</si>
  <si>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</si>
  <si>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</si>
  <si>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</si>
  <si>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</si>
  <si>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</si>
  <si>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</si>
  <si>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</si>
  <si>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</si>
  <si>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</si>
  <si>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</si>
  <si>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</si>
  <si>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</si>
  <si>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</si>
  <si>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</si>
  <si>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</si>
  <si>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</si>
  <si>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</si>
  <si>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</si>
  <si>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</si>
  <si>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</si>
  <si>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</si>
  <si>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</si>
  <si>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</si>
  <si>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</si>
  <si>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</si>
  <si>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</si>
  <si>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</si>
  <si>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</si>
  <si>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</si>
  <si>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</si>
  <si>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</si>
  <si>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</si>
  <si>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</si>
  <si>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</si>
  <si>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</si>
  <si>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</si>
  <si>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</si>
  <si>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</si>
  <si>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</si>
  <si>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</si>
  <si>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</si>
  <si>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</si>
  <si>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</si>
  <si>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</si>
  <si>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</si>
  <si>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</si>
  <si>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</si>
  <si>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</si>
  <si>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</si>
  <si>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</si>
  <si>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</si>
  <si>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</si>
  <si>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</si>
  <si>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</si>
  <si>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</si>
  <si>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</si>
  <si>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</si>
  <si>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</si>
  <si>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</si>
  <si>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</si>
  <si>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</si>
  <si>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</si>
  <si>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</si>
  <si>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</si>
  <si>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</si>
  <si>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</si>
  <si>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</si>
  <si>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</si>
  <si>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</si>
  <si>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</si>
  <si>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</si>
  <si>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</si>
  <si>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</si>
  <si>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</si>
  <si>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</si>
  <si>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</si>
  <si>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</si>
  <si>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</si>
  <si>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</si>
  <si>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</si>
  <si>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</si>
  <si>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</si>
  <si>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</si>
  <si>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</si>
  <si>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</si>
  <si>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</si>
  <si>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</si>
  <si>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</si>
  <si>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</si>
  <si>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</si>
  <si>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</si>
  <si>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</si>
  <si>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</si>
  <si>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</si>
  <si>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</si>
  <si>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</si>
  <si>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</si>
  <si>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</si>
  <si>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</si>
  <si>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</si>
  <si>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</si>
  <si>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</si>
  <si>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</si>
  <si>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</si>
  <si>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</si>
  <si>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</si>
  <si>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</si>
  <si>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</si>
  <si>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</si>
  <si>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</si>
  <si>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</si>
  <si>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</si>
  <si>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</si>
  <si>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</si>
  <si>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</si>
  <si>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</si>
  <si>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</si>
  <si>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</si>
  <si>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</si>
  <si>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</si>
  <si>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</si>
  <si>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</si>
  <si>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</si>
  <si>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</si>
  <si>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</si>
  <si>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</si>
  <si>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</si>
  <si>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</si>
  <si>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</si>
  <si>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</si>
  <si>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</si>
  <si>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</si>
  <si>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</si>
  <si>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</si>
  <si>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</si>
  <si>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</si>
  <si>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</si>
  <si>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</si>
  <si>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</si>
  <si>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</si>
  <si>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</si>
  <si>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</si>
  <si>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</si>
  <si>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</si>
  <si>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</si>
  <si>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</si>
  <si>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</si>
  <si>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</si>
  <si>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</si>
  <si>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</si>
  <si>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</si>
  <si>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</si>
  <si>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</si>
  <si>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</si>
  <si>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</si>
  <si>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</si>
  <si>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</si>
  <si>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</si>
  <si>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</si>
  <si>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</si>
  <si>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</si>
  <si>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</si>
  <si>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</si>
  <si>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</si>
  <si>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</si>
  <si>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</si>
  <si>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</si>
  <si>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</si>
  <si>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</si>
  <si>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</si>
  <si>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</si>
  <si>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</si>
  <si>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</si>
  <si>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</si>
  <si>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</si>
  <si>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</si>
  <si>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</si>
  <si>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</si>
  <si>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</si>
  <si>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</si>
  <si>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</si>
  <si>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</si>
  <si>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</si>
  <si>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</si>
  <si>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</si>
  <si>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</si>
  <si>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</si>
  <si>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</si>
  <si>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</si>
  <si>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</si>
  <si>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</si>
  <si>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</si>
  <si>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</si>
  <si>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</si>
  <si>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</si>
  <si>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</si>
  <si>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</si>
  <si>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</si>
  <si>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</si>
  <si>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</si>
  <si>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</si>
  <si>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</si>
  <si>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</si>
  <si>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</si>
  <si>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</si>
  <si>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</si>
  <si>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</si>
  <si>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</si>
  <si>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</si>
  <si>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</si>
  <si>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</si>
  <si>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</si>
  <si>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</si>
  <si>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</si>
  <si>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</si>
  <si>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</si>
  <si>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</si>
  <si>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</si>
  <si>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</si>
  <si>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</si>
  <si>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</si>
  <si>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</si>
  <si>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</si>
  <si>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</si>
  <si>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</si>
  <si>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</si>
  <si>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</si>
  <si>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</si>
  <si>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</si>
  <si>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</si>
  <si>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</si>
  <si>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</si>
  <si>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</si>
  <si>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</si>
  <si>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</si>
  <si>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</si>
  <si>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</si>
  <si>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</si>
  <si>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</si>
  <si>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</si>
  <si>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</si>
  <si>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</si>
  <si>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</si>
  <si>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</si>
  <si>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</si>
  <si>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</si>
  <si>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</si>
  <si>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</si>
  <si>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</si>
  <si>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</si>
  <si>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</si>
  <si>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</si>
  <si>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</si>
  <si>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</si>
  <si>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</si>
  <si>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</si>
  <si>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</si>
  <si>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</si>
  <si>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</si>
  <si>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</si>
  <si>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</si>
  <si>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</si>
  <si>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</si>
  <si>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</si>
  <si>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</si>
  <si>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</si>
  <si>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</si>
  <si>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</si>
  <si>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</si>
  <si>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</si>
  <si>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</si>
  <si>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</si>
  <si>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</si>
  <si>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</si>
  <si>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</si>
  <si>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</si>
  <si>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</si>
  <si>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</si>
  <si>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</si>
  <si>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</si>
  <si>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</si>
  <si>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</si>
  <si>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</si>
  <si>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</si>
  <si>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</si>
  <si>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</si>
  <si>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</si>
  <si>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</si>
  <si>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</si>
  <si>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</si>
  <si>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</si>
  <si>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</si>
  <si>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</si>
  <si>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</si>
  <si>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</si>
  <si>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</si>
  <si>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</si>
  <si>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</si>
  <si>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</si>
  <si>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</si>
  <si>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</si>
  <si>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</si>
  <si>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</si>
  <si>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</si>
  <si>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</si>
  <si>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</si>
  <si>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</si>
  <si>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</si>
  <si>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</si>
  <si>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</si>
  <si>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</si>
  <si>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</si>
  <si>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</si>
  <si>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</si>
  <si>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</si>
  <si>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</si>
  <si>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</si>
  <si>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</si>
  <si>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</si>
  <si>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</si>
  <si>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</si>
  <si>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</si>
  <si>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</si>
  <si>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</si>
  <si>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</si>
  <si>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</si>
  <si>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</si>
  <si>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</si>
  <si>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</si>
  <si>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</si>
  <si>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</si>
  <si>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</si>
  <si>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</si>
  <si>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</si>
  <si>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</si>
  <si>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</si>
  <si>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</si>
  <si>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</si>
  <si>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</si>
  <si>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</si>
  <si>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</si>
  <si>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</si>
  <si>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</si>
  <si>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</si>
  <si>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</si>
  <si>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</si>
  <si>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</si>
  <si>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</si>
  <si>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</si>
  <si>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</si>
  <si>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</si>
  <si>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</si>
  <si>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</si>
  <si>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</si>
  <si>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</si>
  <si>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</si>
  <si>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</si>
  <si>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</si>
  <si>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</si>
  <si>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</si>
  <si>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</si>
  <si>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</si>
  <si>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</si>
  <si>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</si>
  <si>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</si>
  <si>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</si>
  <si>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</si>
  <si>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</si>
  <si>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</si>
  <si>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</si>
  <si>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</si>
  <si>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</si>
  <si>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</si>
  <si>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</si>
  <si>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</si>
  <si>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</si>
  <si>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</si>
  <si>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</si>
  <si>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</si>
  <si>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</si>
  <si>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</si>
  <si>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</si>
  <si>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</si>
  <si>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</si>
  <si>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</si>
  <si>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</si>
  <si>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</si>
  <si>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</si>
  <si>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</si>
  <si>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</si>
  <si>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</si>
  <si>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</si>
  <si>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</si>
  <si>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</si>
  <si>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</si>
  <si>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</si>
  <si>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</si>
  <si>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</si>
  <si>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</si>
  <si>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</si>
  <si>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</si>
  <si>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</si>
  <si>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</si>
  <si>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</si>
  <si>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</si>
  <si>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</si>
  <si>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</si>
  <si>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</si>
  <si>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</si>
  <si>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</si>
  <si>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</si>
  <si>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</si>
  <si>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</si>
  <si>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</si>
  <si>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</si>
  <si>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</si>
  <si>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</si>
  <si>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</si>
  <si>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</si>
  <si>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</si>
  <si>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</si>
  <si>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</si>
  <si>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</si>
  <si>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</si>
  <si>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</si>
  <si>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</si>
  <si>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</si>
  <si>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</si>
  <si>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</si>
  <si>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</si>
  <si>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</si>
  <si>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</si>
  <si>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</si>
  <si>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</si>
  <si>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</si>
  <si>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</si>
  <si>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</si>
  <si>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</si>
  <si>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</si>
  <si>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</si>
  <si>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</si>
  <si>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</si>
  <si>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</si>
  <si>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</si>
  <si>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</si>
  <si>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</si>
  <si>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</si>
  <si>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</si>
  <si>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</si>
  <si>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</si>
  <si>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</si>
  <si>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</si>
  <si>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</si>
  <si>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</si>
  <si>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</si>
  <si>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</si>
  <si>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</si>
  <si>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</si>
  <si>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</si>
  <si>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</si>
  <si>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</si>
  <si>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</si>
  <si>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</si>
  <si>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</si>
  <si>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</si>
  <si>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</si>
  <si>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</si>
  <si>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</si>
  <si>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</si>
  <si>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</si>
  <si>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</si>
  <si>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</si>
  <si>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</si>
  <si>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</si>
  <si>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</si>
  <si>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</si>
  <si>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</si>
  <si>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</si>
  <si>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</si>
  <si>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</si>
  <si>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</si>
  <si>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</si>
  <si>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</si>
  <si>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</si>
  <si>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</si>
  <si>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</si>
  <si>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</si>
  <si>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</si>
  <si>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</si>
  <si>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</si>
  <si>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</si>
  <si>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</si>
  <si>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</si>
  <si>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</si>
  <si>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</si>
  <si>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</si>
  <si>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</si>
  <si>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</si>
  <si>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</si>
  <si>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</si>
  <si>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</si>
  <si>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</si>
  <si>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</si>
  <si>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</si>
  <si>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</si>
  <si>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</si>
  <si>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</si>
  <si>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</si>
  <si>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</si>
  <si>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</si>
  <si>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</si>
  <si>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</si>
  <si>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</si>
  <si>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</si>
  <si>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</si>
  <si>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</si>
  <si>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</si>
  <si>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</si>
  <si>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</si>
  <si>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</si>
  <si>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</si>
  <si>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</si>
  <si>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</si>
  <si>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</si>
  <si>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</si>
  <si>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</si>
  <si>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</si>
  <si>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</si>
  <si>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</si>
  <si>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</si>
  <si>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</si>
  <si>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</si>
  <si>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</si>
  <si>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</si>
  <si>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</si>
  <si>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</si>
  <si>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</si>
  <si>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</si>
  <si>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</si>
  <si>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</si>
  <si>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</si>
  <si>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</si>
  <si>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</si>
  <si>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</si>
  <si>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</si>
  <si>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</si>
  <si>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</si>
  <si>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</si>
  <si>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</si>
  <si>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</si>
  <si>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</si>
  <si>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</si>
  <si>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</si>
  <si>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</si>
  <si>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</si>
  <si>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</si>
  <si>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</si>
  <si>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</si>
  <si>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</si>
  <si>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</si>
  <si>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</si>
  <si>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</si>
  <si>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</si>
  <si>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</si>
  <si>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</si>
  <si>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</si>
  <si>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</si>
  <si>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</si>
  <si>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</si>
  <si>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</si>
  <si>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</si>
  <si>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</si>
  <si>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</si>
  <si>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</si>
  <si>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</si>
  <si>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</si>
  <si>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</si>
  <si>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</si>
  <si>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</si>
  <si>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</si>
  <si>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</si>
  <si>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</si>
  <si>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</si>
  <si>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</si>
  <si>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</si>
  <si>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</si>
  <si>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</si>
  <si>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</si>
  <si>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</si>
  <si>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</si>
  <si>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</si>
  <si>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</si>
  <si>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</si>
  <si>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</si>
  <si>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</si>
  <si>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</si>
  <si>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</si>
  <si>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</si>
  <si>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</si>
  <si>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</si>
  <si>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</si>
  <si>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</si>
  <si>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</si>
  <si>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</si>
  <si>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</si>
  <si>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</si>
  <si>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</si>
  <si>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</si>
  <si>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</si>
  <si>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</si>
  <si>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</si>
  <si>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</si>
  <si>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</si>
  <si>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</si>
  <si>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</si>
  <si>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</si>
  <si>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</si>
  <si>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</si>
  <si>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</si>
  <si>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</si>
  <si>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</si>
  <si>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</si>
  <si>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</si>
  <si>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</si>
  <si>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</si>
  <si>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</si>
  <si>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</si>
  <si>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</si>
  <si>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</si>
  <si>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</si>
  <si>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</si>
  <si>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</si>
  <si>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</si>
  <si>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</si>
  <si>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</si>
  <si>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</si>
  <si>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</si>
  <si>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</si>
  <si>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</si>
  <si>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</si>
  <si>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</si>
  <si>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</si>
  <si>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</si>
  <si>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</si>
  <si>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</si>
  <si>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</si>
  <si>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</si>
  <si>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</si>
  <si>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</si>
  <si>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</si>
  <si>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</si>
  <si>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</si>
  <si>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</si>
  <si>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</si>
  <si>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</si>
  <si>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</si>
  <si>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</si>
  <si>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</si>
  <si>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</si>
  <si>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</si>
  <si>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</si>
  <si>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</si>
  <si>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</si>
  <si>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</si>
  <si>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</si>
  <si>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</si>
  <si>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</si>
  <si>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</si>
  <si>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</si>
  <si>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</si>
  <si>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</si>
  <si>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</si>
  <si>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</si>
  <si>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</si>
  <si>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</si>
  <si>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</si>
  <si>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</si>
  <si>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</si>
  <si>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</si>
  <si>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</si>
  <si>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</si>
  <si>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</si>
  <si>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</si>
  <si>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</si>
  <si>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</si>
  <si>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</si>
  <si>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</si>
  <si>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</si>
  <si>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</si>
  <si>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</si>
  <si>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</si>
  <si>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</si>
  <si>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</si>
  <si>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</si>
  <si>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</si>
  <si>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</si>
  <si>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</si>
  <si>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</si>
  <si>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</si>
  <si>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</si>
  <si>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</si>
  <si>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</si>
  <si>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</si>
  <si>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</si>
  <si>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</si>
  <si>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</si>
  <si>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</si>
  <si>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</si>
  <si>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</si>
  <si>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</si>
  <si>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</si>
  <si>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</si>
  <si>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</si>
  <si>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</si>
  <si>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</si>
  <si>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</si>
  <si>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</si>
  <si>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</si>
  <si>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</si>
  <si>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</si>
  <si>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</si>
  <si>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</si>
  <si>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</si>
  <si>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</si>
  <si>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</si>
  <si>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</si>
  <si>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</si>
  <si>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</si>
  <si>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</si>
  <si>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</si>
  <si>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</si>
  <si>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</si>
  <si>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</si>
  <si>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</si>
  <si>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</si>
  <si>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</si>
  <si>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</si>
  <si>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</si>
  <si>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</si>
  <si>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</si>
  <si>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</si>
  <si>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</si>
  <si>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</si>
  <si>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</si>
  <si>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</si>
  <si>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</si>
  <si>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</si>
  <si>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</si>
  <si>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</si>
  <si>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</si>
  <si>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</si>
  <si>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</si>
  <si>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</si>
  <si>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</si>
  <si>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</si>
  <si>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</si>
  <si>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</si>
  <si>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</si>
  <si>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</si>
  <si>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</si>
  <si>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</si>
  <si>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</si>
  <si>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</si>
  <si>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</si>
  <si>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</si>
  <si>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</si>
  <si>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</si>
  <si>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</si>
  <si>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</si>
  <si>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</si>
  <si>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</si>
  <si>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</si>
  <si>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</si>
  <si>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</si>
  <si>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</si>
  <si>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</si>
  <si>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</si>
  <si>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</si>
  <si>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</si>
  <si>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</si>
  <si>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</si>
  <si>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</si>
  <si>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</si>
  <si>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</si>
  <si>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</si>
  <si>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</si>
  <si>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</si>
  <si>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</si>
  <si>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</si>
  <si>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</si>
  <si>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</si>
  <si>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</si>
  <si>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</si>
  <si>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</si>
  <si>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</si>
  <si>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</si>
  <si>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</si>
  <si>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</si>
  <si>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</si>
  <si>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</si>
  <si>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</si>
  <si>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</si>
  <si>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</si>
  <si>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</si>
  <si>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</si>
  <si>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</si>
  <si>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</si>
  <si>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</si>
  <si>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</si>
  <si>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</si>
  <si>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</si>
  <si>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</si>
  <si>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</si>
  <si>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</si>
  <si>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</si>
  <si>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</si>
  <si>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</si>
  <si>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</si>
  <si>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</si>
  <si>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</si>
  <si>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</si>
  <si>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</si>
  <si>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</si>
  <si>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</si>
  <si>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</si>
  <si>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</si>
  <si>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</si>
  <si>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</si>
  <si>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</si>
  <si>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</si>
  <si>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</si>
  <si>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</si>
  <si>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</si>
  <si>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</si>
  <si>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</si>
  <si>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</si>
  <si>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</si>
  <si>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</si>
  <si>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</si>
  <si>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</si>
  <si>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</si>
  <si>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</si>
  <si>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</si>
  <si>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</si>
  <si>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</si>
  <si>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</si>
  <si>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</si>
  <si>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</si>
  <si>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</si>
  <si>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</si>
  <si>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</si>
  <si>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</si>
  <si>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</si>
  <si>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</si>
  <si>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</si>
  <si>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</si>
  <si>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</si>
  <si>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</si>
  <si>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</si>
  <si>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</si>
  <si>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</si>
  <si>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</si>
  <si>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</si>
  <si>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</si>
  <si>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</si>
  <si>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</si>
  <si>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</si>
  <si>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</si>
  <si>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</si>
  <si>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</si>
  <si>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</si>
  <si>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</si>
  <si>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</si>
  <si>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</si>
  <si>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</si>
  <si>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</si>
  <si>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</si>
  <si>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</si>
  <si>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</si>
  <si>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</si>
  <si>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</si>
  <si>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</si>
  <si>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</si>
  <si>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</si>
  <si>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</si>
  <si>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</si>
  <si>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</si>
  <si>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</si>
  <si>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</si>
  <si>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</si>
  <si>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</si>
  <si>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</si>
  <si>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</si>
  <si>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</si>
  <si>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</si>
  <si>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</si>
  <si>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</si>
  <si>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</si>
  <si>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</si>
  <si>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</si>
  <si>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</si>
  <si>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</si>
  <si>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</si>
  <si>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</si>
  <si>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</si>
  <si>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</si>
  <si>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</si>
  <si>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</si>
  <si>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</si>
  <si>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</si>
  <si>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</si>
  <si>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</si>
  <si>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</si>
  <si>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</si>
  <si>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</si>
  <si>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</si>
  <si>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</si>
  <si>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</si>
  <si>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</si>
  <si>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</si>
  <si>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</si>
  <si>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</si>
  <si>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</si>
  <si>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</si>
  <si>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</si>
  <si>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</si>
  <si>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</si>
  <si>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</si>
  <si>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</si>
  <si>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</si>
  <si>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</si>
  <si>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</si>
  <si>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</si>
  <si>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</si>
  <si>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</si>
  <si>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</si>
  <si>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</si>
  <si>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</si>
  <si>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</si>
  <si>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</si>
  <si>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</si>
  <si>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</si>
  <si>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</si>
  <si>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</si>
  <si>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</si>
  <si>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</si>
  <si>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</si>
  <si>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</si>
  <si>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</si>
  <si>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</si>
  <si>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</si>
  <si>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</si>
  <si>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</si>
  <si>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</si>
  <si>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</si>
  <si>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</si>
  <si>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</si>
  <si>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</si>
  <si>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</si>
  <si>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</si>
  <si>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</si>
  <si>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</si>
  <si>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</si>
  <si>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</si>
  <si>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</si>
  <si>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</si>
  <si>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</si>
  <si>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</si>
  <si>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</si>
  <si>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</si>
  <si>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</si>
  <si>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</si>
  <si>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</si>
  <si>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</si>
  <si>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</si>
  <si>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</si>
  <si>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</si>
  <si>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</si>
  <si>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</si>
  <si>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</si>
  <si>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</si>
  <si>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</si>
  <si>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</si>
  <si>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</si>
  <si>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</si>
  <si>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</si>
  <si>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</si>
  <si>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</si>
  <si>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</si>
  <si>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</si>
  <si>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</si>
  <si>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</si>
  <si>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</si>
  <si>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</si>
  <si>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</si>
  <si>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</si>
  <si>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</si>
  <si>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</si>
  <si>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</si>
  <si>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</si>
  <si>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</si>
  <si>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</si>
  <si>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</si>
  <si>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</si>
  <si>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</si>
  <si>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</si>
  <si>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</si>
  <si>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</si>
  <si>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</si>
  <si>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</si>
  <si>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</si>
  <si>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</si>
  <si>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</si>
  <si>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</si>
  <si>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</si>
  <si>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</si>
  <si>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</si>
  <si>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</si>
  <si>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</si>
  <si>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</si>
  <si>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</si>
  <si>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</si>
  <si>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</si>
  <si>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</si>
  <si>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</si>
  <si>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</si>
  <si>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</si>
  <si>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</si>
  <si>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</si>
  <si>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</si>
  <si>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</si>
  <si>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</si>
  <si>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</si>
  <si>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</si>
  <si>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</si>
  <si>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</si>
  <si>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</si>
  <si>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</si>
  <si>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</si>
  <si>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</si>
  <si>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</si>
  <si>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</si>
  <si>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</si>
  <si>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</si>
  <si>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</si>
  <si>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</si>
  <si>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</si>
  <si>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</si>
  <si>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</si>
  <si>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</si>
  <si>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</si>
  <si>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</si>
  <si>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</si>
  <si>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</si>
  <si>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</si>
  <si>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</si>
  <si>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</si>
  <si>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</si>
  <si>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</si>
  <si>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</si>
  <si>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</si>
  <si>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</si>
  <si>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</si>
  <si>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</si>
  <si>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</si>
  <si>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</si>
  <si>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</si>
  <si>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</si>
  <si>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</si>
  <si>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</si>
  <si>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</si>
  <si>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</si>
  <si>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</si>
  <si>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</si>
  <si>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</si>
  <si>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</si>
  <si>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</si>
  <si>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</si>
  <si>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</si>
  <si>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</si>
  <si>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</si>
  <si>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</si>
  <si>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</si>
  <si>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</si>
  <si>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</si>
  <si>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</si>
  <si>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</si>
  <si>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</si>
  <si>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</si>
  <si>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</si>
  <si>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</si>
  <si>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</si>
  <si>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</si>
  <si>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</si>
  <si>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</si>
  <si>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</si>
  <si>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</si>
  <si>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</si>
  <si>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</si>
  <si>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</si>
  <si>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</si>
  <si>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</si>
  <si>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</si>
  <si>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</si>
  <si>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</si>
  <si>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</si>
  <si>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</si>
  <si>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</si>
  <si>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</si>
  <si>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</si>
  <si>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</si>
  <si>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</si>
  <si>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</si>
  <si>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</si>
  <si>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</si>
  <si>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</si>
  <si>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</si>
  <si>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</si>
  <si>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</si>
  <si>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</si>
  <si>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</si>
  <si>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</si>
  <si>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</si>
  <si>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</si>
  <si>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</si>
  <si>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</si>
  <si>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</si>
  <si>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</si>
  <si>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</si>
  <si>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</si>
  <si>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</si>
  <si>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</si>
  <si>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</si>
  <si>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</si>
  <si>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</si>
  <si>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</si>
  <si>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</si>
  <si>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</si>
  <si>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</si>
  <si>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</si>
  <si>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</si>
  <si>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</si>
  <si>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</si>
  <si>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</si>
  <si>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</si>
  <si>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</si>
  <si>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</si>
  <si>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</si>
  <si>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</si>
  <si>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</si>
  <si>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</si>
  <si>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</si>
  <si>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</si>
  <si>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</si>
  <si>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</si>
  <si>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</si>
  <si>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</si>
  <si>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</si>
  <si>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</si>
  <si>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</si>
  <si>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</si>
  <si>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</si>
  <si>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</si>
  <si>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</si>
  <si>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</si>
  <si>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</si>
  <si>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</si>
  <si>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</si>
  <si>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</si>
  <si>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</si>
  <si>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</si>
  <si>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</si>
  <si>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</si>
  <si>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</si>
  <si>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</si>
  <si>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</si>
  <si>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</si>
  <si>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</si>
  <si>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</si>
  <si>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</si>
  <si>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</si>
  <si>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</si>
  <si>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</si>
  <si>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</si>
  <si>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</si>
  <si>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</si>
  <si>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</si>
  <si>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</si>
  <si>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</si>
  <si>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</si>
  <si>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</si>
  <si>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</si>
  <si>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</si>
  <si>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</si>
  <si>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</si>
  <si>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</si>
  <si>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</si>
  <si>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</si>
  <si>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</si>
  <si>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</si>
  <si>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</si>
  <si>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</si>
  <si>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</si>
  <si>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</si>
  <si>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</si>
  <si>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</si>
  <si>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</si>
  <si>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</si>
  <si>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</si>
  <si>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</si>
  <si>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</si>
  <si>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</si>
  <si>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</si>
  <si>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</si>
  <si>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</si>
  <si>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</si>
  <si>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</si>
  <si>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</si>
  <si>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</si>
  <si>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</si>
  <si>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</si>
  <si>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</si>
  <si>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</si>
  <si>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</si>
  <si>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</si>
  <si>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</si>
  <si>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</si>
  <si>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</si>
  <si>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</si>
  <si>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</si>
  <si>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</si>
  <si>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</si>
  <si>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</si>
  <si>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</si>
  <si>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</si>
  <si>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</si>
  <si>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</si>
  <si>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</si>
  <si>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</si>
  <si>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</si>
  <si>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</si>
  <si>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</si>
  <si>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</si>
  <si>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</si>
  <si>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</si>
  <si>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</si>
  <si>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</si>
  <si>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</si>
  <si>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</si>
  <si>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</si>
  <si>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</si>
  <si>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</si>
  <si>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</si>
  <si>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</si>
  <si>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</si>
  <si>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</si>
  <si>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</si>
  <si>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</si>
  <si>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</si>
  <si>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</si>
  <si>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</si>
  <si>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</si>
  <si>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</si>
  <si>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</si>
  <si>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</si>
  <si>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</si>
  <si>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</si>
  <si>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</si>
  <si>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</si>
  <si>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</si>
  <si>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</si>
  <si>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</si>
  <si>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</si>
  <si>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</si>
  <si>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</si>
  <si>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</si>
  <si>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</si>
  <si>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</si>
  <si>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</si>
  <si>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</si>
  <si>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</si>
  <si>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</si>
  <si>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</si>
  <si>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</si>
  <si>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</si>
  <si>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</si>
  <si>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</si>
  <si>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</si>
  <si>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</si>
  <si>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</si>
  <si>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</si>
  <si>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</si>
  <si>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</si>
  <si>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</si>
  <si>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</si>
  <si>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</si>
  <si>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</si>
  <si>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</si>
  <si>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</si>
  <si>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</si>
  <si>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</si>
  <si>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</si>
  <si>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</si>
  <si>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</si>
  <si>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</si>
  <si>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</si>
  <si>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</si>
  <si>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PCM-20251119-00001286</t>
  </si>
  <si>
    <t>35 min</t>
  </si>
  <si>
    <t>JED2301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</si>
  <si>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</si>
  <si>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</si>
  <si>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</si>
  <si>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</si>
  <si>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</si>
  <si>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</si>
  <si>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</si>
  <si>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</si>
  <si>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</si>
  <si>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10 Mins</t>
  </si>
  <si>
    <t>TT-20251119-00078- no new PCM</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</si>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</sst>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317.69668217592698</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0.12849930555967148</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45980.645108101853</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45980.645108101853</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45980.645108101853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45980.645108101853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45980.645108101853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45980.645108101853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45980.645108101853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45980.645108101853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45980.645108101853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45980.645108101853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45980.645108101853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45980.645108101853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45980.645108101853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45980.645108101853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45980.645108101853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45980.645108101853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45980.645108101853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45980.645108101853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45980.645108101853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45980.645108101853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45980.645108101853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45980.645108101853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45980.645108101853</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45980.645108101853</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45980.645108101853</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45980.645108101853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45980.645108101853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45980.645108101853</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45980.645108101853</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45980.645108101853</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45980.645108101853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45980.645108101853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45980.645108101853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45980.645108101853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45980.645108101853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45980.645108101853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45980.645108101853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45980.645108101853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45980.645108101853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45980.645108101853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45980.645108101853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45980.645108101853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45980.645108101853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45980.645108101853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45980.645108101853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45980.645108101853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45980.645108101853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45980.645108101853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45980.645108101853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45980.645108101853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45980.645108101853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45980.645108101853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45980.645108101853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45980.645108101853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45980.645108101853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45980.645108101853</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022FD2F9-0A55-4999-BE5D-7D3E927A94B3}"/>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155.64527013889165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0.11557106481632218</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45980.645108101853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45980.645108101853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45980.645108101853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45980.645108101853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45980.645108101853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45980.645108101853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45980.645108101853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45980.645108101853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45980.645108101853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45980.645108101853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45980.645108101853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45980.645108101853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45980.645108101853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45980.645108101853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45980.645108101853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45980.645108101853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45980.645108101853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45980.645108101853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45980.645108101853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45980.645108101853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45980.645108101853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45980.645108101853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45980.645108101853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45980.645108101853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45980.645108101853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45980.645108101853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45980.645108101853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45980.645108101853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45980.645108101853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45980.645108101853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45980.645108101853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45980.645108101853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45980.645108101853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45980.645108101853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45980.645108101853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45980.645108101853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45980.645108101853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45980.645108101853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45980.645108101853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45980.645108101853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45980.645108101853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45980.645108101853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45980.645108101853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45980.645108101853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45980.645108101853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45980.645108101853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45980.645108101853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45980.645108101853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45980.645108101853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45980.645108101853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45980.645108101853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45980.645108101853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45980.645108101853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45980.645108101853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45980.645108101853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45980.645108101853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45980.645108101853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45980.645108101853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45980.645108101853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45980.645108101853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45980.645108101853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45980.645108101853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45980.645108101853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45980.645108101853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45980.645108101853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45980.645108101853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45980.645108101853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45980.645108101853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45980.645108101853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45980.645108101853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45980.645108101853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45980.645108101853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45980.645108101853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45980.645108101853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45980.645108101853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45980.645108101853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45980.645108101853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45980.645108101853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45980.645108101853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45980.645108101853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45980.645108101853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45980.645108101853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45980.645108101853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45980.645108101853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45980.645108101853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45980.645108101853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45980.645108101853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45980.645108101853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45980.645108101853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45980.645108101853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45980.645108101853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45980.645108101853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45980.645108101853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45980.645108101853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45980.645108101853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45980.645108101853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45980.645108101853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45980.645108101853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45980.645108101853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45980.645108101853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45980.645108101853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45980.645108101853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45980.645108101853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45980.645108101853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45980.645108101853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45980.645108101853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45980.645108101853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45980.645108101853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45980.645108101853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45980.645108101853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45980.645108101853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45980.645108101853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45980.645108101853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45980.645108101853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45980.645108101853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45980.645108101853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45980.645108101853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45980.645108101853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45980.645108101853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45980.645108101853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45980.645108101853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45980.645108101853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45980.645108101853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45980.645108101853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45980.645108101853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45980.645108101853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45980.645108101853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45980.645108101853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45980.645108101853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45980.645108101853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45980.645108101853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45980.645108101853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45980.645108101853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45980.645108101853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45980.645108101853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45980.645108101853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45980.645108101853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45980.645108101853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45980.645108101853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45980.645108101853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45980.645108101853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45980.645108101853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45980.645108101853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45980.645108101853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45980.645108101853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45980.645108101853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45980.645108101853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45980.645108101853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45980.645108101853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45980.645108101853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45980.645108101853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45980.645108101853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45980.645108101853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45980.645108101853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45980.645108101853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45980.645108101853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45980.645108101853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45980.645108101853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45980.645108101853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45980.645108101853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45980.645108101853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45980.645108101853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45980.645108101853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45980.645108101853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45980.645108101853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45980.645108101853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45980.645108101853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45980.645108101853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45980.645108101853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45980.645108101853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45980.645108101853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45980.645108101853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45980.645108101853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45980.645108101853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45980.645108101853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45980.645108101853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45980.645108101853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45980.645108101853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45980.645108101853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45980.645108101853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45980.645108101853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45980.645108101853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45980.645108101853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45980.645108101853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45980.645108101853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45980.645108101853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45980.645108101853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45980.645108101853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45980.645108101853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45980.645108101853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45980.645108101853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45980.645108101853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45980.645108101853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45980.645108101853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45980.645108101853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45980.645108101853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45980.645108101853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45980.645108101853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45980.645108101853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45980.645108101853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45980.645108101853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45980.645108101853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45980.645108101853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45980.645108101853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45980.645108101853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45980.645108101853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45980.645108101853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45980.645108101853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45980.645108101853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45980.645108101853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45980.645108101853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45980.645108101853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45980.645108101853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45980.645108101853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45980.645108101853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45980.645108101853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45980.645108101853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45980.645108101853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45980.645108101853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45980.645108101853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45980.645108101853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45980.645108101853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45980.645108101853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45980.645108101853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45980.645108101853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45980.645108101853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45980.645108101853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45980.645108101853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45980.645108101853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45980.645108101853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45980.645108101853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45980.645108101853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45980.645108101853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45980.645108101853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45980.645108101853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45980.645108101853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45980.645108101853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45980.645108101853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45980.645108101853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45980.645108101853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45980.645108101853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45980.645108101853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45980.645108101853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45980.645108101853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45980.645108101853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45980.645108101853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45980.645108101853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45980.645108101853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45980.645108101853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45980.645108101853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45980.645108101853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45980.645108101853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45980.645108101853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45980.645108101853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45980.645108101853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45980.645108101853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45980.645108101853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45980.645108101853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45980.645108101853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45980.645108101853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45980.645108101853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45980.645108101853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45980.645108101853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45980.645108101853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45980.645108101853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45980.645108101853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45980.645108101853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45980.645108101853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45980.645108101853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45980.645108101853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45980.645108101853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45980.645108101853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45980.645108101853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45980.645108101853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45980.645108101853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45980.645108101853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45980.645108101853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45980.645108101853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45980.645108101853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45980.645108101853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45980.645108101853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45980.645108101853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45980.645108101853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45980.645108101853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45980.645108101853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45980.645108101853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45980.645108101853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45980.645108101853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45980.645108101853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45980.645108101853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45980.645108101853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45980.645108101853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45980.645108101853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45980.645108101853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45980.645108101853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45980.645108101853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45980.645108101853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45980.645108101853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45980.645108101853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45980.645108101853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45980.645108101853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45980.645108101853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45980.645108101853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45980.645108101853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45980.645108101853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45980.645108101853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45980.645108101853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45980.645108101853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45980.645108101853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45980.645108101853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45980.645108101853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45980.645108101853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45980.645108101853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45980.645108101853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45980.645108101853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45980.645108101853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45980.645108101853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45980.645108101853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45980.645108101853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45980.645108101853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45980.645108101853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45980.645108101853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45980.645108101853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45980.645108101853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45980.645108101853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45980.645108101853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45980.645108101853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45980.645108101853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45980.645108101853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45980.645108101853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45980.645108101853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45980.645108101853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45980.645108101853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45980.645108101853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45980.645108101853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45980.645108101853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45980.645108101853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45980.645108101853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45980.645108101853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45980.645108101853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45980.645108101853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45980.645108101853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45980.645108101853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45980.645108101853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45980.645108101853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45980.645108101853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45980.645108101853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45980.645108101853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45980.645108101853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45980.645108101853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45980.645108101853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45980.645108101853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45980.645108101853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45980.645108101853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45980.645108101853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45980.645108101853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45980.645108101853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45980.645108101853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45980.645108101853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45980.645108101853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45980.645108101853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45980.645108101853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45980.645108101853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45980.645108101853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45980.645108101853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45980.645108101853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45980.645108101853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45980.645108101853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45980.645108101853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45980.645108101853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45980.645108101853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45980.645108101853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45980.645108101853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45980.645108101853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45980.645108101853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45980.645108101853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45980.645108101853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45980.645108101853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45980.645108101853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45980.645108101853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45980.645108101853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45980.645108101853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45980.645108101853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45980.645108101853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45980.645108101853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45980.645108101853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45980.645108101853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45980.645108101853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45980.645108101853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45980.645108101853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45980.645108101853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45980.645108101853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45980.645108101853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45980.645108101853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45980.645108101853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45980.645108101853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45980.645108101853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45980.645108101853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45980.645108101853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45980.645108101853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45980.645108101853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45980.645108101853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45980.645108101853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45980.645108101853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45980.645108101853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45980.645108101853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45980.645108101853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45980.645108101853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45980.645108101853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45980.645108101853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45980.645108101853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45980.645108101853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45980.645108101853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45980.645108101853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45980.645108101853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45980.645108101853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45980.645108101853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45980.645108101853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45980.645108101853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45980.645108101853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45980.645108101853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45980.645108101853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45980.645108101853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45980.645108101853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45980.645108101853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45980.645108101853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45980.645108101853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45980.645108101853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45980.645108101853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45980.645108101853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45980.645108101853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45980.645108101853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45980.645108101853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45980.645108101853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45980.645108101853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45980.645108101853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45980.645108101853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45980.645108101853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45980.645108101853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45980.645108101853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45980.645108101853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45980.645108101853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45980.645108101853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45980.645108101853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45980.645108101853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45980.645108101853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45980.645108101853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45980.645108101853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45980.645108101853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45980.645108101853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45980.645108101853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45980.645108101853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45980.645108101853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45980.645108101853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45980.645108101853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45980.645108101853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45980.645108101853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45980.645108101853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45980.645108101853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45980.645108101853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45980.645108101853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45980.645108101853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45980.645108101853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45980.645108101853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45980.645108101853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45980.645108101853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45980.645108101853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45980.645108101853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45980.645108101853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45980.645108101853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45980.645108101853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45980.645108101853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45980.645108101853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45980.645108101853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45980.645108101853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45980.645108101853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45980.645108101853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45980.645108101853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45980.645108101853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45980.645108101853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45980.645108101853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45980.645108101853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45980.645108101853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45980.645108101853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45980.645108101853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45980.645108101853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45980.645108101853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45980.645108101853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45980.645108101853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45980.645108101853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45980.645108101853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45980.645108101853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45980.645108101853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45980.645108101853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45980.645108101853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45980.645108101853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45980.645108101853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45980.645108101853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45980.645108101853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45980.645108101853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45980.645108101853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45980.645108101853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45980.645108101853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45980.645108101853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45980.645108101853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45980.645108101853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45980.645108101853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45980.645108101853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45980.645108101853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45980.645108101853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45980.645108101853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45980.645108101853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45980.645108101853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45980.645108101853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45980.645108101853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45980.645108101853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45980.645108101853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45980.645108101853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45980.645108101853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45980.645108101853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45980.645108101853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45980.645108101853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45980.645108101853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45980.645108101853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45980.645108101853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45980.645108101853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45980.645108101853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45980.645108101853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45980.645108101853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45980.645108101853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45980.645108101853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45980.645108101853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45980.645108101853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45980.645108101853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45980.645108101853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45980.645108101853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45980.645108101853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45980.645108101853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45980.645108101853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45980.645108101853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45980.645108101853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45980.645108101853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45980.645108101853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45980.645108101853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45980.645108101853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45980.645108101853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45980.645108101853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45980.645108101853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45980.645108101853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45980.645108101853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45980.645108101853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45980.645108101853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45980.645108101853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45980.645108101853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45980.645108101853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45980.645108101853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45980.645108101853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45980.645108101853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45980.645108101853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45980.645108101853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45980.645108101853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45980.645108101853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45980.645108101853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45980.645108101853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45980.645108101853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45980.645108101853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45980.645108101853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45980.645108101853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45980.645108101853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45980.645108101853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45980.645108101853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45980.645108101853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45980.645108101853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45980.645108101853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45980.645108101853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45980.645108101853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45980.645108101853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45980.645108101853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45980.645108101853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45980.645108101853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45980.645108101853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45980.645108101853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45980.645108101853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45980.645108101853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45980.645108101853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45980.645108101853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45980.645108101853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45980.645108101853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45980.645108101853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45980.645108101853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45980.645108101853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45980.645108101853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45980.645108101853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45980.645108101853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45980.645108101853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45980.645108101853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45980.645108101853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45980.645108101853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45980.645108101853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45980.645108101853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45980.645108101853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45980.645108101853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45980.645108101853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45980.645108101853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45980.645108101853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45980.645108101853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45980.645108101853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45980.645108101853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45980.645108101853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45980.645108101853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45980.645108101853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45980.645108101853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45980.645108101853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45980.645108101853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45980.645108101853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45980.645108101853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45980.645108101853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45980.645108101853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45980.645108101853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45980.645108101853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45980.645108101853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45980.645108101853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45980.645108101853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45980.645108101853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45980.645108101853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45980.645108101853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45980.645108101853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45980.645108101853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45980.645108101853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45980.645108101853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45980.645108101853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45980.645108101853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45980.645108101853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45980.645108101853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45980.645108101853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45980.645108101853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45980.645108101853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45980.645108101853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45980.645108101853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45980.645108101853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45980.645108101853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45980.645108101853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45980.645108101853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45980.645108101853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45980.645108101853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45980.645108101853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45980.645108101853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45980.645108101853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45980.645108101853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45980.645108101853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45980.645108101853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45980.645108101853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45980.645108101853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45980.645108101853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45980.645108101853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45980.645108101853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45980.645108101853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45980.645108101853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45980.645108101853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45980.645108101853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45980.645108101853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45980.645108101853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45980.645108101853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45980.645108101853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45980.645108101853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45980.645108101853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45980.645108101853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45980.645108101853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45980.645108101853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45980.645108101853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45980.645108101853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45980.645108101853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45980.645108101853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45980.645108101853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45980.645108101853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45980.645108101853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45980.645108101853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45980.645108101853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45980.645108101853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45980.645108101853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45980.645108101853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45980.645108101853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45980.645108101853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45980.645108101853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45980.645108101853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45980.645108101853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45980.645108101853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45980.645108101853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45980.645108101853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45980.645108101853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45980.645108101853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45980.645108101853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45980.645108101853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45980.645108101853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45980.645108101853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45980.645108101853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45980.645108101853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45980.645108101853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45980.645108101853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45980.645108101853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45980.645108101853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45980.645108101853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45980.645108101853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45980.645108101853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45980.645108101853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45980.645108101853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45980.645108101853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45980.645108101853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45980.645108101853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45980.645108101853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45980.645108101853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45980.645108101853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45980.645108101853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45980.645108101853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45980.645108101853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45980.645108101853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45980.645108101853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45980.645108101853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45980.645108101853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45980.645108101853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45980.645108101853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45980.645108101853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45980.645108101853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45980.645108101853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45980.645108101853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45980.645108101853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45980.645108101853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45980.645108101853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45980.645108101853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45980.645108101853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45980.645108101853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45980.645108101853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45980.645108101853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45980.645108101853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45980.645108101853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45980.645108101853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45980.645108101853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45980.645108101853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45980.645108101853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45980.645108101853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45980.645108101853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45980.645108101853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45980.645108101853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45980.645108101853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45980.645108101853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45980.645108101853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45980.645108101853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45980.645108101853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45980.645108101853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45980.645108101853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45980.645108101853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45980.645108101853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45980.645108101853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45980.645108101853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45980.645108101853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45980.645108101853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45980.645108101853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45980.645108101853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45980.645108101853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45980.645108101853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45980.645108101853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45980.645108101853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45980.645108101853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45980.645108101853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45980.645108101853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45980.645108101853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45980.645108101853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45980.645108101853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45980.645108101853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45980.645108101853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45980.645108101853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45980.645108101853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45980.645108101853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45980.645108101853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45980.645108101853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45980.645108101853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45980.645108101853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45980.645108101853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45980.645108101853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45980.645108101853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45980.645108101853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45980.645108101853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45980.645108101853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45980.645108101853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45980.645108101853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45980.645108101853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45980.645108101853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45980.645108101853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45980.645108101853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45980.645108101853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45980.645108101853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45980.645108101853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45980.645108101853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45980.645108101853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45980.645108101853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45980.645108101853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45980.645108101853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45980.645108101853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45980.645108101853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45980.645108101853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45980.645108101853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45980.645108101853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45980.645108101853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45980.645108101853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45980.645108101853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45980.645108101853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45980.645108101853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45980.645108101853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45980.645108101853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45980.645108101853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45980.645108101853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45980.645108101853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45980.645108101853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45980.645108101853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45980.645108101853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45980.645108101853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45980.645108101853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45980.645108101853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45980.645108101853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45980.645108101853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45980.645108101853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45980.645108101853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45980.645108101853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45980.645108101853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45980.645108101853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45980.645108101853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45980.645108101853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45980.645108101853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45980.645108101853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45980.645108101853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45980.645108101853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45980.645108101853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45980.645108101853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45980.645108101853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45980.645108101853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45980.645108101853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45980.645108101853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45980.645108101853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45980.645108101853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45980.645108101853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45980.645108101853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45980.645108101853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45980.645108101853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45980.645108101853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45980.645108101853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45980.645108101853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45980.645108101853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45980.645108101853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45980.645108101853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45980.645108101853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45980.645108101853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45980.645108101853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45980.645108101853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45980.645108101853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45980.645108101853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45980.645108101853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45980.645108101853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45980.645108101853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45980.645108101853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45980.645108101853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45980.645108101853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45980.645108101853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45980.645108101853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45980.645108101853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45980.645108101853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45980.645108101853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45980.645108101853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45980.645108101853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45980.645108101853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45980.645108101853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45980.645108101853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45980.645108101853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45980.645108101853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45980.645108101853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45980.645108101853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45980.645108101853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45980.645108101853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45980.645108101853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45980.645108101853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45980.645108101853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45980.645108101853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45980.645108101853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45980.645108101853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45980.645108101853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45980.645108101853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45980.645108101853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45980.645108101853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45980.645108101853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45980.645108101853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45980.645108101853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45980.645108101853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45980.645108101853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45980.645108101853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45980.645108101853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45980.645108101853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45980.645108101853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45980.645108101853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45980.645108101853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45980.645108101853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45980.645108101853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45980.645108101853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45980.645108101853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45980.645108101853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45980.645108101853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45980.645108101853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45980.645108101853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45980.645108101853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45980.645108101853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45980.645108101853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45980.645108101853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45980.645108101853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45980.645108101853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45980.645108101853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45980.645108101853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45980.645108101853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45980.645108101853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45980.645108101853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45980.645108101853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45980.645108101853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45980.645108101853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45980.645108101853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45980.645108101853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45980.645108101853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45980.645108101853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45980.645108101853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45980.645108101853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45980.645108101853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45980.645108101853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45980.645108101853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45980.645108101853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45980.645108101853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45980.645108101853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45980.645108101853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45980.645108101853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45980.645108101853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45980.645108101853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45980.645108101853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45980.645108101853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45980.645108101853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45980.645108101853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45980.645108101853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45980.645108101853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45980.645108101853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45980.645108101853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45980.645108101853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45980.645108101853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45980.645108101853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45980.645108101853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45980.645108101853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45980.645108101853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45980.645108101853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45980.645108101853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45980.645108101853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45980.645108101853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45980.645108101853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45980.645108101853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45980.645108101853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45980.645108101853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45980.645108101853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45980.645108101853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45980.645108101853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45980.645108101853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45980.645108101853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45980.645108101853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45980.645108101853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45980.645108101853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45980.645108101853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45980.645108101853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45980.645108101853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45980.645108101853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45980.645108101853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45980.645108101853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45980.645108101853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45980.645108101853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45980.645108101853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45980.645108101853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45980.645108101853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45980.645108101853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45980.645108101853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45980.645108101853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45980.645108101853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45980.645108101853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45980.645108101853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45980.645108101853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45980.645108101853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45980.645108101853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45980.645108101853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45980.645108101853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45980.645108101853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45980.645108101853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45980.645108101853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45980.645108101853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45980.645108101853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45980.645108101853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45980.645108101853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45980.645108101853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45980.645108101853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45980.645108101853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45980.645108101853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45980.645108101853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45980.645108101853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45980.645108101853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45980.645108101853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45980.645108101853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45980.645108101853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45980.645108101853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45980.645108101853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45980.645108101853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45980.645108101853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45980.645108101853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45980.645108101853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45980.645108101853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45980.645108101853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45980.645108101853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45980.645108101853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45980.645108101853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45980.645108101853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45980.645108101853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45980.645108101853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45980.645108101853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45980.645108101853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45980.645108101853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45980.645108101853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45980.645108101853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45980.645108101853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45980.645108101853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45980.645108101853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45980.645108101853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45980.645108101853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45980.645108101853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45980.645108101853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45980.645108101853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45980.645108101853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45980.645108101853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45980.645108101853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45980.645108101853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45980.645108101853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45980.645108101853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45980.645108101853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45980.645108101853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45980.645108101853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45980.645108101853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45980.645108101853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45980.645108101853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45980.645108101853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45980.645108101853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45980.645108101853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45980.645108101853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45980.645108101853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45980.645108101853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45980.645108101853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45980.645108101853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45980.645108101853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45980.645108101853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45980.645108101853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45980.645108101853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45980.645108101853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45980.645108101853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45980.645108101853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45980.645108101853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45980.645108101853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45980.645108101853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45980.645108101853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45980.645108101853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45980.645108101853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45980.645108101853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45980.645108101853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45980.645108101853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45980.645108101853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45980.645108101853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45980.645108101853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45980.645108101853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45980.645108101853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45980.645108101853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45980.645108101853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45980.645108101853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45980.645108101853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45980.645108101853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45980.645108101853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45980.645108101853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45980.645108101853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45980.645108101853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45980.645108101853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45980.645108101853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45980.645108101853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45980.645108101853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45980.645108101853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45980.645108101853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45980.645108101853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45980.645108101853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45980.645108101853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45980.645108101853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45980.645108101853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45980.645108101853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45980.645108101853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45980.645108101853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45980.645108101853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45980.645108101853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45980.645108101853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45980.645108101853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45980.645108101853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45980.645108101853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45980.645108101853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45980.645108101853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45980.645108101853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45980.645108101853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45980.645108101853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45980.645108101853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45980.645108101853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45980.645108101853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45980.645108101853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45980.645108101853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45980.645108101853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45980.645108101853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45980.645108101853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45980.645108101853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45980.645108101853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45980.645108101853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45980.645108101853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45980.645108101853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45980.645108101853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45980.645108101853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45980.645108101853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45980.645108101853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45980.645108101853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45980.645108101853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45980.645108101853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45980.645108101853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45980.645108101853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45980.645108101853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45980.645108101853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45980.645108101853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45980.645108101853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45980.645108101853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45980.645108101853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45980.645108101853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45980.645108101853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45980.645108101853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45980.645108101853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45980.645108101853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45980.645108101853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45980.645108101853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45980.645108101853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45980.645108101853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45980.645108101853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45980.645108101853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45980.645108101853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45980.645108101853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45980.645108101853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45980.645108101853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45980.645108101853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45980.645108101853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45980.645108101853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45980.645108101853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45980.645108101853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45980.645108101853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45980.645108101853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45980.645108101853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45980.645108101853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277.16439050925692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60" ca="1" si="0">IFERROR(NOW()-F3,"")</f>
        <v>5.7793287036474794E-2</v>
      </c>
      <c r="H3" s="95">
        <v>45980.581435185188</v>
      </c>
      <c r="I3" s="113" t="str">
        <f>IFERROR(VLOOKUP(D3,DB!A:F,6,0),"")</f>
        <v>SCECO</v>
      </c>
      <c r="J3" s="113" t="str">
        <f>IFERROR(VLOOKUP(D3,DB!A:G,7,0),"")</f>
        <v>Vandalized</v>
      </c>
      <c r="K3" s="97" t="s">
        <v>39112</v>
      </c>
      <c r="L3" s="91" t="str">
        <f>IFERROR(VLOOKUP(D3,DB!A:I,9,0),"")</f>
        <v>Latis</v>
      </c>
    </row>
    <row r="4" spans="1:16" ht="15" customHeight="1">
      <c r="A4" s="113" t="s">
        <v>39113</v>
      </c>
      <c r="B4" s="113" t="str">
        <f>IFERROR(VLOOKUP(D4,DB!A:K,11,0),"")</f>
        <v>R4</v>
      </c>
      <c r="C4" s="93">
        <v>5</v>
      </c>
      <c r="D4" s="91" t="s">
        <v>36648</v>
      </c>
      <c r="E4" s="94" t="s">
        <v>39021</v>
      </c>
      <c r="F4" s="95">
        <v>45980.58934027778</v>
      </c>
      <c r="G4" s="96">
        <f t="shared" ca="1" si="0"/>
        <v>5.5767824072972871E-2</v>
      </c>
      <c r="H4" s="95">
        <v>45980.570277777777</v>
      </c>
      <c r="I4" s="113" t="str">
        <f>IFERROR(VLOOKUP(D4,DB!A:F,6,0),"")</f>
        <v>Generator-SG</v>
      </c>
      <c r="J4" s="113" t="str">
        <f>IFERROR(VLOOKUP(D4,DB!A:G,7,0),"")</f>
        <v>In progress</v>
      </c>
      <c r="K4" s="97" t="s">
        <v>39114</v>
      </c>
      <c r="L4" s="91" t="str">
        <f>IFERROR(VLOOKUP(D4,DB!A:I,9,0),"")</f>
        <v>Latis</v>
      </c>
    </row>
    <row r="5" spans="1:16" ht="15" customHeight="1">
      <c r="A5" s="113"/>
      <c r="B5" s="113" t="str">
        <f>IFERROR(VLOOKUP(D5,DB!A:K,11,0),"")</f>
        <v/>
      </c>
      <c r="C5" s="93"/>
      <c r="D5" s="91"/>
      <c r="E5" s="94"/>
      <c r="F5" s="95"/>
      <c r="G5" s="96">
        <f t="shared" ca="1" si="0"/>
        <v>45980.645108101853</v>
      </c>
      <c r="H5" s="95"/>
      <c r="I5" s="113" t="str">
        <f>IFERROR(VLOOKUP(D5,DB!A:F,6,0),"")</f>
        <v/>
      </c>
      <c r="J5" s="113" t="str">
        <f>IFERROR(VLOOKUP(D5,DB!A:G,7,0),"")</f>
        <v/>
      </c>
      <c r="K5" s="97"/>
      <c r="L5" s="91" t="str">
        <f>IFERROR(VLOOKUP(D5,DB!A:I,9,0),"")</f>
        <v/>
      </c>
    </row>
    <row r="6" spans="1:16" ht="15" customHeight="1">
      <c r="A6" s="113"/>
      <c r="B6" s="113" t="str">
        <f>IFERROR(VLOOKUP(D6,DB!A:K,11,0),"")</f>
        <v/>
      </c>
      <c r="C6" s="93"/>
      <c r="D6" s="91" t="s">
        <v>39115</v>
      </c>
      <c r="E6" s="94"/>
      <c r="F6" s="95"/>
      <c r="G6" s="96">
        <f t="shared" ca="1" si="0"/>
        <v>45980.645108101853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45980.645108101853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45980.645108101853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45980.645108101853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45980.645108101853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45980.645108101853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45980.645108101853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45980.645108101853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45980.645108101853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45980.645108101853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45980.645108101853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45980.645108101853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45980.645108101853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45980.645108101853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45980.645108101853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45980.645108101853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45980.645108101853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45980.645108101853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45980.645108101853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45980.645108101853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45980.645108101853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45980.645108101853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45980.645108101853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45980.645108101853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45980.645108101853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45980.645108101853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45980.645108101853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45980.645108101853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45980.645108101853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45980.645108101853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45980.645108101853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45980.645108101853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45980.645108101853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45980.645108101853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45980.645108101853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45980.645108101853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45980.645108101853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45980.645108101853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45980.645108101853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45980.645108101853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45980.645108101853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45980.645108101853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45980.645108101853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45980.645108101853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45980.645108101853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45980.645108101853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45980.645108101853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45980.645108101853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45980.645108101853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45980.645108101853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45980.645108101853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45980.645108101853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45980.645108101853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45980.645108101853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45980.645108101853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45980.645108101853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45980.645108101853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45980.645108101853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45980.645108101853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45980.645108101853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45980.645108101853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45980.645108101853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45980.645108101853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45980.645108101853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45980.645108101853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45980.645108101853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45980.645108101853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45980.645108101853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45980.645108101853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45980.645108101853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45980.645108101853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45980.645108101853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45980.645108101853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45980.645108101853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45980.645108101853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45980.645108101853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45980.645108101853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45980.645108101853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45980.645108101853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45980.645108101853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45980.645108101853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45980.645108101853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45980.645108101853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45980.645108101853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45980.645108101853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45980.645108101853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45980.645108101853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45980.645108101853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45980.645108101853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45980.645108101853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45980.645108101853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45980.645108101853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45980.645108101853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45980.645108101853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45980.645108101853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45980.645108101853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45980.645108101853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45980.645108101853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45980.645108101853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45980.645108101853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45980.645108101853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45980.645108101853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45980.645108101853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45980.645108101853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45980.645108101853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45980.645108101853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45980.645108101853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45980.645108101853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45980.645108101853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45980.645108101853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45980.645108101853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45980.645108101853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45980.645108101853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45980.645108101853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45980.645108101853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45980.645108101853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45980.645108101853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45980.645108101853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45980.645108101853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45980.645108101853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45980.645108101853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45980.645108101853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45980.645108101853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45980.645108101853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45980.645108101853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45980.645108101853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45980.645108101853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45980.645108101853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45980.645108101853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45980.645108101853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45980.645108101853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45980.645108101853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45980.645108101853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45980.645108101853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45980.645108101853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45980.645108101853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45980.645108101853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45980.645108101853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45980.645108101853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45980.645108101853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45980.645108101853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45980.645108101853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45980.645108101853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45980.645108101853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45980.645108101853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45980.645108101853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45980.645108101853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45980.645108101853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45980.645108101853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45980.645108101853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45980.645108101853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45980.645108101853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45980.645108101853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45980.645108101853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45980.645108101853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45980.645108101853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45980.645108101853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45980.645108101853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45980.645108101853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45980.645108101853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45980.645108101853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45980.645108101853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45980.645108101853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45980.645108101853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45980.645108101853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45980.645108101853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45980.645108101853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45980.645108101853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45980.645108101853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45980.645108101853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45980.645108101853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45980.645108101853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45980.645108101853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45980.645108101853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45980.645108101853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45980.645108101853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45980.645108101853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45980.645108101853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45980.645108101853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45980.645108101853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45980.645108101853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45980.645108101853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45980.645108101853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45980.645108101853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45980.645108101853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45980.645108101853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45980.645108101853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45980.645108101853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45980.645108101853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45980.645108101853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45980.645108101853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45980.645108101853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45980.645108101853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45980.645108101853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45980.645108101853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45980.645108101853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45980.645108101853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45980.645108101853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45980.645108101853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45980.645108101853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45980.645108101853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45980.645108101853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45980.645108101853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45980.645108101853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45980.645108101853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45980.645108101853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45980.645108101853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45980.645108101853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45980.645108101853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45980.645108101853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45980.645108101853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45980.645108101853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45980.645108101853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45980.645108101853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45980.645108101853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45980.645108101853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45980.645108101853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45980.645108101853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45980.645108101853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45980.645108101853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45980.645108101853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45980.645108101853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45980.645108101853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45980.645108101853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45980.645108101853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45980.645108101853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45980.645108101853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45980.645108101853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45980.645108101853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45980.645108101853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45980.645108101853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45980.645108101853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45980.645108101853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45980.645108101853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45980.645108101853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45980.645108101853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45980.645108101853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45980.645108101853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45980.645108101853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45980.645108101853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45980.645108101853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45980.645108101853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45980.645108101853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45980.645108101853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45980.645108101853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45980.645108101853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45980.645108101853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45980.645108101853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45980.645108101853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45980.645108101853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45980.645108101853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45980.645108101853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45980.645108101853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45980.645108101853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45980.645108101853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45980.645108101853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45980.645108101853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45980.645108101853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45980.645108101853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45980.645108101853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45980.645108101853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45980.645108101853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45980.645108101853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45980.645108101853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45980.645108101853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45980.645108101853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45980.645108101853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45980.645108101853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45980.645108101853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45980.645108101853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45980.645108101853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45980.645108101853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45980.645108101853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45980.645108101853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45980.645108101853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45980.645108101853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45980.645108101853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45980.645108101853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45980.645108101853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45980.645108101853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45980.645108101853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45980.645108101853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45980.645108101853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45980.645108101853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45980.645108101853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45980.645108101853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45980.645108101853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45980.645108101853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45980.645108101853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45980.645108101853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45980.645108101853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45980.645108101853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45980.645108101853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45980.645108101853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45980.645108101853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45980.645108101853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45980.645108101853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45980.645108101853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45980.645108101853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45980.645108101853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45980.645108101853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45980.645108101853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45980.645108101853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45980.645108101853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45980.645108101853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45980.645108101853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45980.645108101853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45980.645108101853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45980.645108101853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45980.645108101853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45980.645108101853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80" ca="1" si="5">IFERROR(NOW()-F317,"")</f>
        <v>45980.645108101853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45980.645108101853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45980.645108101853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45980.645108101853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45980.645108101853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45980.645108101853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45980.645108101853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45980.645108101853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45980.645108101853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45980.645108101853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45980.645108101853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45980.645108101853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45980.645108101853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45980.645108101853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45980.645108101853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45980.645108101853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45980.645108101853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45980.645108101853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45980.645108101853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45980.645108101853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45980.645108101853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45980.645108101853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45980.645108101853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45980.645108101853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45980.645108101853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45980.645108101853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45980.645108101853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45980.645108101853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45980.645108101853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45980.645108101853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45980.645108101853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45980.645108101853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45980.645108101853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45980.645108101853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45980.645108101853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45980.645108101853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45980.645108101853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45980.645108101853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45980.645108101853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45980.645108101853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45980.645108101853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45980.645108101853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45980.645108101853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45980.645108101853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45980.645108101853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45980.645108101853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45980.645108101853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45980.645108101853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45980.645108101853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45980.645108101853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45980.645108101853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45980.645108101853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45980.645108101853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45980.645108101853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45980.645108101853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45980.645108101853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45980.645108101853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45980.645108101853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45980.645108101853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45980.645108101853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45980.645108101853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45980.645108101853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45980.645108101853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45980.645108101853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ref="G381:G444" ca="1" si="6">IFERROR(NOW()-F381,"")</f>
        <v>45980.645108101853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45980.645108101853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45980.645108101853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45980.645108101853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45980.645108101853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45980.645108101853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45980.645108101853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45980.645108101853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45980.645108101853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45980.645108101853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45980.645108101853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45980.645108101853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45980.645108101853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45980.645108101853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45980.645108101853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45980.645108101853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45980.645108101853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45980.645108101853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45980.645108101853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45980.645108101853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45980.645108101853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45980.645108101853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45980.645108101853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45980.645108101853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45980.645108101853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45980.645108101853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45980.645108101853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45980.645108101853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45980.645108101853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45980.645108101853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45980.645108101853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45980.645108101853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45980.645108101853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45980.645108101853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45980.645108101853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45980.645108101853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45980.645108101853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45980.645108101853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45980.645108101853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45980.645108101853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45980.645108101853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45980.645108101853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45980.645108101853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45980.645108101853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45980.645108101853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45980.645108101853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45980.645108101853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45980.645108101853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45980.645108101853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45980.645108101853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45980.645108101853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45980.645108101853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45980.645108101853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45980.645108101853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45980.645108101853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45980.645108101853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45980.645108101853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45980.645108101853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45980.645108101853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45980.645108101853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45980.645108101853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45980.645108101853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45980.645108101853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45980.645108101853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ref="G445:G490" ca="1" si="7">IFERROR(NOW()-F445,"")</f>
        <v>45980.645108101853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45980.645108101853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45980.645108101853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45980.645108101853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45980.645108101853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45980.645108101853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45980.645108101853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45980.645108101853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45980.645108101853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45980.645108101853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45980.645108101853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45980.645108101853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45980.645108101853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45980.645108101853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45980.645108101853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45980.645108101853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45980.645108101853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45980.645108101853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45980.645108101853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45980.645108101853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45980.645108101853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45980.645108101853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45980.645108101853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45980.645108101853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45980.645108101853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45980.645108101853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45980.645108101853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45980.645108101853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45980.645108101853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45980.645108101853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45980.645108101853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45980.645108101853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45980.645108101853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45980.645108101853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45980.645108101853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45980.645108101853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45980.645108101853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45980.645108101853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45980.645108101853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45980.645108101853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45980.645108101853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45980.645108101853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45980.645108101853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45980.645108101853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45980.645108101853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45980.645108101853</v>
      </c>
      <c r="H490" s="95"/>
      <c r="I490" s="113" t="str">
        <f>IFERROR(VLOOKUP(D490,DB!A:F,6,0),"")</f>
        <v/>
      </c>
      <c r="J490" s="113" t="str">
        <f>IFERROR(VLOOKUP(D490,DB!A:G,7,0),"")</f>
        <v/>
      </c>
      <c r="K490" s="97"/>
      <c r="L490" s="91" t="str">
        <f>IFERROR(VLOOKUP(D490,DB!A:I,9,0),"")</f>
        <v/>
      </c>
    </row>
  </sheetData>
  <dataValidations count="2">
    <dataValidation allowBlank="1" showInputMessage="1" showErrorMessage="1" sqref="E1" xr:uid="{A4F81451-56CC-4543-9497-104C4E44EE4B}"/>
    <dataValidation type="list" allowBlank="1" showInputMessage="1" showErrorMessage="1" sqref="E2:E4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88.8130479166648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39024</v>
      </c>
      <c r="F3" s="38">
        <v>45926.188877314817</v>
      </c>
      <c r="G3" s="108">
        <f t="shared" ref="G3" ca="1" si="0">IFERROR(NOW()-F3,"")</f>
        <v>54.456230787036475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39024</v>
      </c>
      <c r="F4" s="110">
        <v>45948.661111111112</v>
      </c>
      <c r="G4" s="111">
        <f t="shared" ref="G4" ca="1" si="1">IFERROR(NOW()-F4,"")</f>
        <v>31.983996990740707</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35">
        <v>45977.514803240738</v>
      </c>
      <c r="G5" s="111">
        <f ca="1">IFERROR(NOW()-F5,"")</f>
        <v>3.1303048611152917</v>
      </c>
      <c r="H5" s="135">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2</v>
      </c>
      <c r="D6" s="109" t="s">
        <v>38147</v>
      </c>
      <c r="E6" s="109" t="s">
        <v>39024</v>
      </c>
      <c r="F6" s="135">
        <v>45980.575949074075</v>
      </c>
      <c r="G6" s="111">
        <f ca="1">IFERROR(NOW()-F6,"")</f>
        <v>6.9159027778368909E-2</v>
      </c>
      <c r="H6" s="135">
        <v>45980.568310185183</v>
      </c>
      <c r="I6" s="109" t="str">
        <f>IFERROR(VLOOKUP(D6,DB!A:F,6,0),"")</f>
        <v>SCECO</v>
      </c>
      <c r="J6" s="109" t="str">
        <f>IFERROR(VLOOKUP(D6,DB!A:G,7,0),"")</f>
        <v>Haj Removal</v>
      </c>
      <c r="K6" s="109" t="s">
        <v>39125</v>
      </c>
      <c r="L6" s="109" t="str">
        <f>IFERROR(VLOOKUP(D6,DB!A:I,9,0),"")</f>
        <v>Latis</v>
      </c>
    </row>
    <row r="7" spans="1:13">
      <c r="A7" s="109" t="s">
        <v>39126</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39125</v>
      </c>
      <c r="L7" s="109" t="str">
        <f>IFERROR(VLOOKUP(D7,DB!A:I,9,0),"")</f>
        <v>Latis</v>
      </c>
    </row>
    <row r="8" spans="1:13">
      <c r="A8" s="109"/>
      <c r="B8" s="109" t="str">
        <f>IFERROR(VLOOKUP(D8,DB!A:K,11,0),"")</f>
        <v/>
      </c>
      <c r="C8" s="109"/>
      <c r="D8" s="109"/>
      <c r="E8" s="109"/>
      <c r="F8" s="109"/>
      <c r="G8" s="111">
        <f ca="1">IFERROR(NOW()-F8,"")</f>
        <v>45980.645108101853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45980.645108101853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45980.645108101853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45980.645108101853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45980.645108101853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45980.645108101853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45980.645108101853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45980.645108101853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45980.645108101853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45980.645108101853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45980.645108101853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45980.645108101853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45980.645108101853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45980.645108101853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45980.645108101853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45980.645108101853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45980.645108101853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45980.645108101853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45980.645108101853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45980.645108101853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45980.645108101853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45980.645108101853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45980.645108101853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45980.645108101853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45980.645108101853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45980.645108101853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45980.645108101853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45980.645108101853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45980.645108101853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45980.645108101853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45980.645108101853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45980.645108101853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45980.645108101853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45980.645108101853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45980.645108101853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45980.645108101853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45980.645108101853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45980.645108101853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45980.645108101853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45980.645108101853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45980.645108101853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45980.645108101853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45980.645108101853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45980.645108101853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45980.645108101853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45980.645108101853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45980.645108101853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45980.645108101853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45980.645108101853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45980.645108101853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45980.645108101853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45980.645108101853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45980.645108101853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45980.645108101853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45980.645108101853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45980.645108101853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45980.645108101853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45980.645108101853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45980.645108101853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45980.645108101853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45980.645108101853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45980.645108101853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45980.645108101853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45980.645108101853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45980.645108101853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45980.645108101853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45980.645108101853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45980.645108101853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45980.645108101853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45980.645108101853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45980.645108101853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45980.645108101853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45980.645108101853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45980.645108101853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45980.645108101853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45980.645108101853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45980.645108101853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45980.645108101853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45980.645108101853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45980.645108101853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45980.645108101853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45980.645108101853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45980.645108101853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45980.645108101853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45980.645108101853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45980.645108101853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45980.645108101853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45980.645108101853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45980.645108101853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45980.645108101853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45980.645108101853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45980.645108101853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45980.645108101853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45980.645108101853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45980.645108101853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45980.645108101853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45980.645108101853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45980.645108101853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45980.645108101853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45980.645108101853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45980.645108101853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45980.645108101853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45980.645108101853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45980.645108101853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45980.645108101853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45980.645108101853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45980.645108101853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45980.645108101853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45980.645108101853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45980.645108101853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45980.645108101853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45980.645108101853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45980.645108101853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45980.645108101853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45980.645108101853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45980.645108101853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45980.645108101853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45980.645108101853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45980.645108101853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45980.645108101853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45980.645108101853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45980.645108101853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45980.645108101853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45980.645108101853</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45980.645108101853</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45980.645108101853</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45980.645108101853</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45980.645108101853</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45980.645108101853</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45980.645108101853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45980.645108101853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45980.645108101853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45980.645108101853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45980.645108101853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45980.645108101853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45980.645108101853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45980.645108101853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45980.645108101853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45980.645108101853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45980.645108101853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45980.645108101853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45980.645108101853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45980.645108101853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45980.645108101853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45980.645108101853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45980.645108101853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45980.645108101853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45980.645108101853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45980.645108101853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45980.645108101853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45980.645108101853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45980.645108101853</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37390</v>
      </c>
      <c r="E2" s="109" t="s">
        <v>39021</v>
      </c>
      <c r="F2" s="121">
        <v>45980.608900462961</v>
      </c>
      <c r="G2" s="104">
        <f t="shared" ref="G2:G27" ca="1" si="0">IFERROR(NOW()-F2,"-")</f>
        <v>3.6207638891937677E-2</v>
      </c>
      <c r="H2" s="121">
        <v>45980.608900462961</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45980.645108101853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45980.645108101853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45980.645108101853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45980.645108101853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45980.645108101853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45980.645108101853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45980.645108101853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45980.645108101853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45980.645108101853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45980.645108101853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45980.645108101853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45980.645108101853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45980.645108101853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45980.645108101853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45980.645108101853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45980.645108101853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45980.645108101853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45980.645108101853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45980.645108101853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45980.645108101853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45980.645108101853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45980.645108101853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45980.645108101853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45980.645108101853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45980.645108101853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45980.645108101853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45980.645108101853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45980.645108101853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45980.645108101853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45980.645108101853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45980.645108101853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45980.645108101853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45980.645108101853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45980.645108101853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45980.645108101853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45980.645108101853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45980.645108101853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45980.645108101853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45980.645108101853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45980.645108101853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45980.645108101853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45980.645108101853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45980.645108101853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45980.645108101853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45980.645108101853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45980.645108101853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45980.645108101853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45980.645108101853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45980.645108101853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45980.645108101853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45980.645108101853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45980.645108101853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45980.645108101853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45980.645108101853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45980.645108101853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45980.645108101853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45980.645108101853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45980.645108101853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45980.645108101853</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2025-11-19T12:28:57Z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