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46" documentId="13_ncr:1_{F6CB121F-512D-4AA6-A0C1-0FB36C537598}" xr6:coauthVersionLast="47" xr6:coauthVersionMax="47" xr10:uidLastSave="{1C0580D6-1ECF-422C-B950-04047371955E}"/>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<sst xmlns="http://schemas.openxmlformats.org/spreadsheetml/2006/main" count="179008" uniqueCount="39096">
  <si>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</si>
  <si>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</si>
  <si>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</si>
  <si>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</si>
  <si>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</si>
  <si>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</si>
  <si>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</si>
  <si>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</si>
  <si>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</si>
  <si>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</si>
  <si>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</si>
  <si>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</si>
  <si>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</si>
  <si>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</si>
  <si>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</si>
  <si>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</si>
  <si>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</si>
  <si>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</si>
  <si>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</si>
  <si>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</si>
  <si>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</si>
  <si>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</si>
  <si>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</si>
  <si>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</si>
  <si>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</si>
  <si>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</si>
  <si>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</si>
  <si>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</si>
  <si>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</si>
  <si>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</si>
  <si>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</si>
  <si>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</si>
  <si>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</si>
  <si>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</si>
  <si>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</si>
  <si>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</si>
  <si>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</si>
  <si>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</si>
  <si>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</si>
  <si>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</si>
  <si>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</si>
  <si>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</si>
  <si>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</si>
  <si>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</si>
  <si>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</si>
  <si>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</si>
  <si>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</si>
  <si>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</si>
  <si>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</si>
  <si>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</si>
  <si>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</si>
  <si>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</si>
  <si>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</si>
  <si>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</si>
  <si>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</si>
  <si>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</si>
  <si>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</si>
  <si>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</si>
  <si>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</si>
  <si>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</si>
  <si>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</si>
  <si>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</si>
  <si>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</si>
  <si>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</si>
  <si>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</si>
  <si>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</si>
  <si>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</si>
  <si>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</si>
  <si>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</si>
  <si>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</si>
  <si>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</si>
  <si>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</si>
  <si>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</si>
  <si>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</si>
  <si>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</si>
  <si>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</si>
  <si>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</si>
  <si>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</si>
  <si>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</si>
  <si>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</si>
  <si>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</si>
  <si>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</si>
  <si>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</si>
  <si>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</si>
  <si>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</si>
  <si>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</si>
  <si>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</si>
  <si>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</si>
  <si>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</si>
  <si>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</si>
  <si>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</si>
  <si>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</si>
  <si>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</si>
  <si>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</si>
  <si>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</si>
  <si>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</si>
  <si>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</si>
  <si>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</si>
  <si>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</si>
  <si>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</si>
  <si>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</si>
  <si>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</si>
  <si>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</si>
  <si>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</si>
  <si>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</si>
  <si>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</si>
  <si>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</si>
  <si>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</si>
  <si>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</si>
  <si>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</si>
  <si>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</si>
  <si>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</si>
  <si>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</si>
  <si>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</si>
  <si>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</si>
  <si>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</si>
  <si>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</si>
  <si>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</si>
  <si>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</si>
  <si>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</si>
  <si>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</si>
  <si>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</si>
  <si>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</si>
  <si>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</si>
  <si>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</si>
  <si>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</si>
  <si>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</si>
  <si>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</si>
  <si>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</si>
  <si>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</si>
  <si>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</si>
  <si>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</si>
  <si>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</si>
  <si>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</si>
  <si>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</si>
  <si>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</si>
  <si>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</si>
  <si>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</si>
  <si>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</si>
  <si>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</si>
  <si>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</si>
  <si>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</si>
  <si>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</si>
  <si>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</si>
  <si>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</si>
  <si>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</si>
  <si>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</si>
  <si>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</si>
  <si>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</si>
  <si>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</si>
  <si>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</si>
  <si>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</si>
  <si>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</si>
  <si>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</si>
  <si>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</si>
  <si>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</si>
  <si>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</si>
  <si>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</si>
  <si>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</si>
  <si>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</si>
  <si>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</si>
  <si>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</si>
  <si>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</si>
  <si>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</si>
  <si>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</si>
  <si>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</si>
  <si>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</si>
  <si>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</si>
  <si>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</si>
  <si>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</si>
  <si>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</si>
  <si>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</si>
  <si>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</si>
  <si>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</si>
  <si>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</si>
  <si>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</si>
  <si>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</si>
  <si>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</si>
  <si>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</si>
  <si>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</si>
  <si>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</si>
  <si>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</si>
  <si>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</si>
  <si>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</si>
  <si>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</si>
  <si>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</si>
  <si>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</si>
  <si>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</si>
  <si>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</si>
  <si>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</si>
  <si>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</si>
  <si>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</si>
  <si>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</si>
  <si>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</si>
  <si>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</si>
  <si>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</si>
  <si>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</si>
  <si>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</si>
  <si>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</si>
  <si>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</si>
  <si>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</si>
  <si>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</si>
  <si>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</si>
  <si>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</si>
  <si>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</si>
  <si>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</si>
  <si>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</si>
  <si>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</si>
  <si>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</si>
  <si>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</si>
  <si>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</si>
  <si>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</si>
  <si>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</si>
  <si>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</si>
  <si>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</si>
  <si>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</si>
  <si>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</si>
  <si>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</si>
  <si>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</si>
  <si>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</si>
  <si>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</si>
  <si>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</si>
  <si>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</si>
  <si>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</si>
  <si>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</si>
  <si>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</si>
  <si>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</si>
  <si>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</si>
  <si>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</si>
  <si>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</si>
  <si>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</si>
  <si>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</si>
  <si>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</si>
  <si>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</si>
  <si>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</si>
  <si>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</si>
  <si>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</si>
  <si>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</si>
  <si>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</si>
  <si>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</si>
  <si>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</si>
  <si>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</si>
  <si>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</si>
  <si>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</si>
  <si>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</si>
  <si>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</si>
  <si>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</si>
  <si>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</si>
  <si>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</si>
  <si>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</si>
  <si>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</si>
  <si>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</si>
  <si>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</si>
  <si>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</si>
  <si>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</si>
  <si>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</si>
  <si>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</si>
  <si>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</si>
  <si>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</si>
  <si>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</si>
  <si>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</si>
  <si>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</si>
  <si>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</si>
  <si>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</si>
  <si>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</si>
  <si>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</si>
  <si>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</si>
  <si>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</si>
  <si>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</si>
  <si>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</si>
  <si>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</si>
  <si>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</si>
  <si>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</si>
  <si>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</si>
  <si>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</si>
  <si>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</si>
  <si>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</si>
  <si>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</si>
  <si>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</si>
  <si>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</si>
  <si>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</si>
  <si>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</si>
  <si>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</si>
  <si>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</si>
  <si>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</si>
  <si>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</si>
  <si>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</si>
  <si>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</si>
  <si>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</si>
  <si>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</si>
  <si>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</si>
  <si>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</si>
  <si>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</si>
  <si>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</si>
  <si>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</si>
  <si>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</si>
  <si>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</si>
  <si>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</si>
  <si>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</si>
  <si>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</si>
  <si>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</si>
  <si>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</si>
  <si>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</si>
  <si>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</si>
  <si>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</si>
  <si>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</si>
  <si>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</si>
  <si>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</si>
  <si>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</si>
  <si>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</si>
  <si>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</si>
  <si>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</si>
  <si>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</si>
  <si>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</si>
  <si>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</si>
  <si>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</si>
  <si>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</si>
  <si>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</si>
  <si>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</si>
  <si>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</si>
  <si>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</si>
  <si>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</si>
  <si>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</si>
  <si>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</si>
  <si>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</si>
  <si>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</si>
  <si>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</si>
  <si>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</si>
  <si>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</si>
  <si>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</si>
  <si>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</si>
  <si>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</si>
  <si>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</si>
  <si>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</si>
  <si>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</si>
  <si>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</si>
  <si>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</si>
  <si>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</si>
  <si>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</si>
  <si>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</si>
  <si>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</si>
  <si>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</si>
  <si>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</si>
  <si>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</si>
  <si>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</si>
  <si>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</si>
  <si>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</si>
  <si>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</si>
  <si>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</si>
  <si>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</si>
  <si>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</si>
  <si>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</si>
  <si>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</si>
  <si>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</si>
  <si>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</si>
  <si>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</si>
  <si>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</si>
  <si>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</si>
  <si>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</si>
  <si>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</si>
  <si>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</si>
  <si>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</si>
  <si>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</si>
  <si>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</si>
  <si>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</si>
  <si>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</si>
  <si>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</si>
  <si>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</si>
  <si>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</si>
  <si>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</si>
  <si>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</si>
  <si>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</si>
  <si>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</si>
  <si>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</si>
  <si>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</si>
  <si>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</si>
  <si>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</si>
  <si>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</si>
  <si>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</si>
  <si>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</si>
  <si>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</si>
  <si>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</si>
  <si>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</si>
  <si>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</si>
  <si>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</si>
  <si>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</si>
  <si>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</si>
  <si>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</si>
  <si>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</si>
  <si>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</si>
  <si>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</si>
  <si>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</si>
  <si>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</si>
  <si>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</si>
  <si>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</si>
  <si>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</si>
  <si>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</si>
  <si>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</si>
  <si>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</si>
  <si>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</si>
  <si>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</si>
  <si>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</si>
  <si>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</si>
  <si>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</si>
  <si>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</si>
  <si>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</si>
  <si>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</si>
  <si>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</si>
  <si>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</si>
  <si>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</si>
  <si>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</si>
  <si>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</si>
  <si>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</si>
  <si>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</si>
  <si>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</si>
  <si>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</si>
  <si>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</si>
  <si>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</si>
  <si>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</si>
  <si>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</si>
  <si>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</si>
  <si>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</si>
  <si>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</si>
  <si>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</si>
  <si>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</si>
  <si>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</si>
  <si>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</si>
  <si>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</si>
  <si>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</si>
  <si>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</si>
  <si>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</si>
  <si>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</si>
  <si>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</si>
  <si>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</si>
  <si>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</si>
  <si>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</si>
  <si>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</si>
  <si>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</si>
  <si>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</si>
  <si>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</si>
  <si>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</si>
  <si>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</si>
  <si>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</si>
  <si>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</si>
  <si>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</si>
  <si>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</si>
  <si>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</si>
  <si>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</si>
  <si>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</si>
  <si>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</si>
  <si>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</si>
  <si>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</si>
  <si>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</si>
  <si>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</si>
  <si>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</si>
  <si>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</si>
  <si>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</si>
  <si>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</si>
  <si>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</si>
  <si>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</si>
  <si>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</si>
  <si>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</si>
  <si>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</si>
  <si>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</si>
  <si>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</si>
  <si>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</si>
  <si>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</si>
  <si>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</si>
  <si>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</si>
  <si>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</si>
  <si>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</si>
  <si>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</si>
  <si>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</si>
  <si>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</si>
  <si>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</si>
  <si>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</si>
  <si>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</si>
  <si>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</si>
  <si>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</si>
  <si>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</si>
  <si>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</si>
  <si>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</si>
  <si>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</si>
  <si>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</si>
  <si>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</si>
  <si>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</si>
  <si>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</si>
  <si>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</si>
  <si>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</si>
  <si>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</si>
  <si>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</si>
  <si>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</si>
  <si>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</si>
  <si>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</si>
  <si>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</si>
  <si>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</si>
  <si>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</si>
  <si>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</si>
  <si>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</si>
  <si>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</si>
  <si>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</si>
  <si>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</si>
  <si>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</si>
  <si>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</si>
  <si>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</si>
  <si>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</si>
  <si>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</si>
  <si>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</si>
  <si>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</si>
  <si>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</si>
  <si>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</si>
  <si>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</si>
  <si>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</si>
  <si>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</si>
  <si>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</si>
  <si>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</si>
  <si>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</si>
  <si>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</si>
  <si>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</si>
  <si>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</si>
  <si>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</si>
  <si>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</si>
  <si>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</si>
  <si>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</si>
  <si>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</si>
  <si>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</si>
  <si>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</si>
  <si>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</si>
  <si>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</si>
  <si>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</si>
  <si>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</si>
  <si>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</si>
  <si>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</si>
  <si>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</si>
  <si>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</si>
  <si>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</si>
  <si>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</si>
  <si>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</si>
  <si>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</si>
  <si>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</si>
  <si>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</si>
  <si>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</si>
  <si>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</si>
  <si>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</si>
  <si>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</si>
  <si>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</si>
  <si>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</si>
  <si>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</si>
  <si>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</si>
  <si>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</si>
  <si>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</si>
  <si>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</si>
  <si>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</si>
  <si>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</si>
  <si>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</si>
  <si>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</si>
  <si>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</si>
  <si>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</si>
  <si>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</si>
  <si>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</si>
  <si>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</si>
  <si>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</si>
  <si>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</si>
  <si>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</si>
  <si>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</si>
  <si>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</si>
  <si>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</si>
  <si>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</si>
  <si>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</si>
  <si>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</si>
  <si>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</si>
  <si>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</si>
  <si>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</si>
  <si>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</si>
  <si>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</si>
  <si>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</si>
  <si>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</si>
  <si>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</si>
  <si>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</si>
  <si>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</si>
  <si>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</si>
  <si>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</si>
  <si>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</si>
  <si>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</si>
  <si>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</si>
  <si>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</si>
  <si>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</si>
  <si>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</si>
  <si>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</si>
  <si>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</si>
  <si>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</si>
  <si>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</si>
  <si>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</si>
  <si>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</si>
  <si>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</si>
  <si>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</si>
  <si>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</si>
  <si>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</si>
  <si>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</si>
  <si>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</si>
  <si>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</si>
  <si>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</si>
  <si>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</si>
  <si>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</si>
  <si>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</si>
  <si>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</si>
  <si>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</si>
  <si>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</si>
  <si>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</si>
  <si>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</si>
  <si>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</si>
  <si>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</si>
  <si>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</si>
  <si>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</si>
  <si>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</si>
  <si>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</si>
  <si>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</si>
  <si>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</si>
  <si>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</si>
  <si>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</si>
  <si>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</si>
  <si>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</si>
  <si>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</si>
  <si>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</si>
  <si>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</si>
  <si>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</si>
  <si>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</si>
  <si>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</si>
  <si>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</si>
  <si>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</si>
  <si>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</si>
  <si>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</si>
  <si>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</si>
  <si>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</si>
  <si>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</si>
  <si>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</si>
  <si>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</si>
  <si>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</si>
  <si>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</si>
  <si>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</si>
  <si>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</si>
  <si>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</si>
  <si>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</si>
  <si>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</si>
  <si>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</si>
  <si>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</si>
  <si>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</si>
  <si>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</si>
  <si>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</si>
  <si>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</si>
  <si>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</si>
  <si>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</si>
  <si>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</si>
  <si>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</si>
  <si>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</si>
  <si>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</si>
  <si>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</si>
  <si>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</si>
  <si>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</si>
  <si>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</si>
  <si>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</si>
  <si>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</si>
  <si>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</si>
  <si>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</si>
  <si>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</si>
  <si>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</si>
  <si>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</si>
  <si>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</si>
  <si>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</si>
  <si>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</si>
  <si>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</si>
  <si>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</si>
  <si>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</si>
  <si>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</si>
  <si>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</si>
  <si>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</si>
  <si>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</si>
  <si>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</si>
  <si>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</si>
  <si>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</si>
  <si>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</si>
  <si>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</si>
  <si>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</si>
  <si>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</si>
  <si>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</si>
  <si>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</si>
  <si>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</si>
  <si>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</si>
  <si>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</si>
  <si>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</si>
  <si>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</si>
  <si>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</si>
  <si>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</si>
  <si>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</si>
  <si>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</si>
  <si>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</si>
  <si>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</si>
  <si>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</si>
  <si>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</si>
  <si>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</si>
  <si>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</si>
  <si>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</si>
  <si>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</si>
  <si>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</si>
  <si>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</si>
  <si>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</si>
  <si>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</si>
  <si>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</si>
  <si>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</si>
  <si>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</si>
  <si>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</si>
  <si>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</si>
  <si>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</si>
  <si>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</si>
  <si>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</si>
  <si>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</si>
  <si>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</si>
  <si>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</si>
  <si>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</si>
  <si>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</si>
  <si>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</si>
  <si>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</si>
  <si>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</si>
  <si>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</si>
  <si>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</si>
  <si>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</si>
  <si>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</si>
  <si>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</si>
  <si>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</si>
  <si>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</si>
  <si>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</si>
  <si>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</si>
  <si>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</si>
  <si>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</si>
  <si>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</si>
  <si>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</si>
  <si>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</si>
  <si>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</si>
  <si>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</si>
  <si>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</si>
  <si>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</si>
  <si>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</si>
  <si>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</si>
  <si>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</si>
  <si>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</si>
  <si>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</si>
  <si>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</si>
  <si>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</si>
  <si>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</si>
  <si>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</si>
  <si>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</si>
  <si>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</si>
  <si>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</si>
  <si>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</si>
  <si>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</si>
  <si>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</si>
  <si>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</si>
  <si>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</si>
  <si>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</si>
  <si>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</si>
  <si>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</si>
  <si>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</si>
  <si>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</si>
  <si>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</si>
  <si>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</si>
  <si>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</si>
  <si>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</si>
  <si>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</si>
  <si>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</si>
  <si>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</si>
  <si>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</si>
  <si>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</si>
  <si>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</si>
  <si>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</si>
  <si>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</si>
  <si>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</si>
  <si>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</si>
  <si>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</si>
  <si>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</si>
  <si>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</si>
  <si>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</si>
  <si>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</si>
  <si>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</si>
  <si>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</si>
  <si>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</si>
  <si>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</si>
  <si>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</si>
  <si>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</si>
  <si>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</si>
  <si>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</si>
  <si>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</si>
  <si>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</si>
  <si>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</si>
  <si>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</si>
  <si>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</si>
  <si>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</si>
  <si>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</si>
  <si>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</si>
  <si>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</si>
  <si>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</si>
  <si>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</si>
  <si>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</si>
  <si>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</si>
  <si>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</si>
  <si>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</si>
  <si>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</si>
  <si>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</si>
  <si>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</si>
  <si>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</si>
  <si>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</si>
  <si>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</si>
  <si>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</si>
  <si>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</si>
  <si>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</si>
  <si>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</si>
  <si>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</si>
  <si>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</si>
  <si>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</si>
  <si>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</si>
  <si>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</si>
  <si>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</si>
  <si>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</si>
  <si>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</si>
  <si>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</si>
  <si>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</si>
  <si>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</si>
  <si>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</si>
  <si>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</si>
  <si>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</si>
  <si>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</si>
  <si>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</si>
  <si>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</si>
  <si>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</si>
  <si>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</si>
  <si>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</si>
  <si>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</si>
  <si>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</si>
  <si>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</si>
  <si>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</si>
  <si>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</si>
  <si>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</si>
  <si>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</si>
  <si>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</si>
  <si>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</si>
  <si>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</si>
  <si>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</si>
  <si>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</si>
  <si>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</si>
  <si>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</si>
  <si>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</si>
  <si>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</si>
  <si>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</si>
  <si>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</si>
  <si>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</si>
  <si>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</si>
  <si>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</si>
  <si>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</si>
  <si>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</si>
  <si>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</si>
  <si>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</si>
  <si>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</si>
  <si>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</si>
  <si>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</si>
  <si>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</si>
  <si>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</si>
  <si>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</si>
  <si>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</si>
  <si>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</si>
  <si>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</si>
  <si>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</si>
  <si>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</si>
  <si>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</si>
  <si>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</si>
  <si>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</si>
  <si>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</si>
  <si>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</si>
  <si>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</si>
  <si>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</si>
  <si>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</si>
  <si>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</si>
  <si>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</si>
  <si>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</si>
  <si>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</si>
  <si>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</si>
  <si>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</si>
  <si>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</si>
  <si>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</si>
  <si>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</si>
  <si>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</si>
  <si>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</si>
  <si>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</si>
  <si>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</si>
  <si>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</si>
  <si>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</si>
  <si>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</si>
  <si>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</si>
  <si>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</si>
  <si>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</si>
  <si>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</si>
  <si>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</si>
  <si>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</si>
  <si>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</si>
  <si>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</si>
  <si>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</si>
  <si>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</si>
  <si>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</si>
  <si>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</si>
  <si>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</si>
  <si>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</si>
  <si>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</si>
  <si>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</si>
  <si>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</si>
  <si>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</si>
  <si>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</si>
  <si>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</si>
  <si>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</si>
  <si>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</si>
  <si>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</si>
  <si>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</si>
  <si>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</si>
  <si>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</si>
  <si>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</si>
  <si>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</si>
  <si>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</si>
  <si>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</si>
  <si>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</si>
  <si>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</si>
  <si>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</si>
  <si>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</si>
  <si>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</si>
  <si>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</si>
  <si>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</si>
  <si>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</si>
  <si>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</si>
  <si>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</si>
  <si>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</si>
  <si>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</si>
  <si>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</si>
  <si>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</si>
  <si>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</si>
  <si>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</si>
  <si>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</si>
  <si>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</si>
  <si>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</si>
  <si>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</si>
  <si>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</si>
  <si>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</si>
  <si>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</si>
  <si>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</si>
  <si>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</si>
  <si>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</si>
  <si>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</si>
  <si>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</si>
  <si>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</si>
  <si>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</si>
  <si>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</si>
  <si>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</si>
  <si>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</si>
  <si>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</si>
  <si>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</si>
  <si>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</si>
  <si>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</si>
  <si>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</si>
  <si>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</si>
  <si>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</si>
  <si>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</si>
  <si>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</si>
  <si>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</si>
  <si>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</si>
  <si>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</si>
  <si>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</si>
  <si>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</si>
  <si>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</si>
  <si>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</si>
  <si>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</si>
  <si>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</si>
  <si>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</si>
  <si>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</si>
  <si>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</si>
  <si>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</si>
  <si>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</si>
  <si>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</si>
  <si>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</si>
  <si>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</si>
  <si>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</si>
  <si>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</si>
  <si>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</si>
  <si>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</si>
  <si>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</si>
  <si>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</si>
  <si>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</si>
  <si>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</si>
  <si>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</si>
  <si>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</si>
  <si>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</si>
  <si>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</si>
  <si>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</si>
  <si>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</si>
  <si>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</si>
  <si>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</si>
  <si>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</si>
  <si>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</si>
  <si>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</si>
  <si>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</si>
  <si>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</si>
  <si>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</si>
  <si>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</si>
  <si>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</si>
  <si>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</si>
  <si>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</si>
  <si>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</si>
  <si>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</si>
  <si>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</si>
  <si>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</si>
  <si>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</si>
  <si>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</si>
  <si>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</si>
  <si>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</si>
  <si>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</si>
  <si>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</si>
  <si>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</si>
  <si>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</si>
  <si>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</si>
  <si>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</si>
  <si>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</si>
  <si>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</si>
  <si>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</si>
  <si>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</si>
  <si>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</si>
  <si>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</si>
  <si>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</si>
  <si>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</si>
  <si>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</si>
  <si>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</si>
  <si>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</si>
  <si>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</si>
  <si>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</si>
  <si>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</si>
  <si>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</si>
  <si>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</si>
  <si>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</si>
  <si>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</si>
  <si>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</si>
  <si>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</si>
  <si>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</si>
  <si>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</si>
  <si>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</si>
  <si>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</si>
  <si>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</si>
  <si>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</si>
  <si>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</si>
  <si>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</si>
  <si>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</si>
  <si>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</si>
  <si>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</si>
  <si>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</si>
  <si>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</si>
  <si>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</si>
  <si>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</si>
  <si>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</si>
  <si>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</si>
  <si>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</si>
  <si>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</si>
  <si>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</si>
  <si>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</si>
  <si>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</si>
  <si>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</si>
  <si>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</si>
  <si>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</si>
  <si>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</si>
  <si>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</si>
  <si>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</si>
  <si>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</si>
  <si>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</si>
  <si>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</si>
  <si>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</si>
  <si>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</si>
  <si>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</si>
  <si>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</si>
  <si>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</si>
  <si>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</si>
  <si>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</si>
  <si>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</si>
  <si>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</si>
  <si>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</si>
  <si>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</si>
  <si>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</si>
  <si>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</si>
  <si>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</si>
  <si>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</si>
  <si>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</si>
  <si>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</si>
  <si>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</si>
  <si>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</si>
  <si>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</si>
  <si>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</si>
  <si>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</si>
  <si>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</si>
  <si>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</si>
  <si>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</si>
  <si>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</si>
  <si>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</si>
  <si>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</si>
  <si>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</si>
  <si>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</si>
  <si>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</si>
  <si>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</si>
  <si>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</si>
  <si>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</si>
  <si>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</si>
  <si>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</si>
  <si>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</si>
  <si>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</si>
  <si>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</si>
  <si>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</si>
  <si>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</si>
  <si>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</si>
  <si>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</si>
  <si>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</si>
  <si>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</si>
  <si>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</si>
  <si>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</si>
  <si>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</si>
  <si>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</si>
  <si>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</si>
  <si>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</si>
  <si>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</si>
  <si>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</si>
  <si>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</si>
  <si>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</si>
  <si>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</si>
  <si>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</si>
  <si>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</si>
  <si>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</si>
  <si>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</si>
  <si>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</si>
  <si>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</si>
  <si>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</si>
  <si>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</si>
  <si>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</si>
  <si>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</si>
  <si>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</si>
  <si>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</si>
  <si>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</si>
  <si>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</si>
  <si>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</si>
  <si>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</si>
  <si>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</si>
  <si>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</si>
  <si>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</si>
  <si>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</si>
  <si>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</si>
  <si>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</si>
  <si>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</si>
  <si>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</si>
  <si>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</si>
  <si>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</si>
  <si>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</si>
  <si>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</si>
  <si>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</si>
  <si>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</si>
  <si>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</si>
  <si>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</si>
  <si>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</si>
  <si>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</si>
  <si>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</si>
  <si>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</si>
  <si>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</si>
  <si>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</si>
  <si>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</si>
  <si>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</si>
  <si>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</si>
  <si>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</si>
  <si>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</si>
  <si>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</si>
  <si>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</si>
  <si>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</si>
  <si>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</si>
  <si>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</si>
  <si>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</si>
  <si>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</si>
  <si>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</si>
  <si>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</si>
  <si>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</si>
  <si>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</si>
  <si>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</si>
  <si>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</si>
  <si>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</si>
  <si>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</si>
  <si>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</si>
  <si>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</si>
  <si>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</si>
  <si>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</si>
  <si>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</si>
  <si>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</si>
  <si>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</si>
  <si>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</si>
  <si>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</si>
  <si>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</si>
  <si>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</si>
  <si>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</si>
  <si>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</si>
  <si>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</si>
  <si>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</si>
  <si>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</si>
  <si>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</si>
  <si>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</si>
  <si>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</si>
  <si>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</si>
  <si>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</si>
  <si>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</si>
  <si>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</si>
  <si>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</si>
  <si>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</si>
  <si>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</si>
  <si>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</si>
  <si>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</si>
  <si>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</si>
  <si>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</si>
  <si>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</si>
  <si>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</si>
  <si>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</si>
  <si>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</si>
  <si>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</si>
  <si>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</si>
  <si>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</si>
  <si>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</si>
  <si>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</si>
  <si>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</si>
  <si>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</si>
  <si>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</si>
  <si>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</si>
  <si>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</si>
  <si>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</si>
  <si>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</si>
  <si>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</si>
  <si>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</si>
  <si>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</si>
  <si>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</si>
  <si>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</si>
  <si>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</si>
  <si>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</si>
  <si>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</si>
  <si>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</si>
  <si>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</si>
  <si>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</si>
  <si>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</si>
  <si>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</si>
  <si>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</si>
  <si>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</si>
  <si>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</si>
  <si>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</si>
  <si>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</si>
  <si>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</si>
  <si>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</si>
  <si>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</si>
  <si>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</si>
  <si>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</si>
  <si>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</si>
  <si>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</si>
  <si>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</si>
  <si>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</si>
  <si>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</si>
  <si>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</si>
  <si>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</si>
  <si>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</si>
  <si>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</si>
  <si>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</si>
  <si>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</si>
  <si>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</si>
  <si>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</si>
  <si>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</si>
  <si>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</si>
  <si>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</si>
  <si>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</si>
  <si>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</si>
  <si>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</si>
  <si>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</si>
  <si>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</si>
  <si>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</si>
  <si>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</si>
  <si>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</si>
  <si>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</si>
  <si>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</si>
  <si>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</si>
  <si>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</si>
  <si>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</si>
  <si>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</si>
  <si>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</si>
  <si>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</si>
  <si>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</si>
  <si>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</si>
  <si>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</si>
  <si>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</si>
  <si>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</si>
  <si>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</si>
  <si>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</si>
  <si>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</si>
  <si>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</si>
  <si>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</si>
  <si>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</si>
  <si>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</si>
  <si>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</si>
  <si>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</si>
  <si>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</si>
  <si>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</si>
  <si>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</si>
  <si>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</si>
  <si>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</si>
  <si>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</si>
  <si>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</si>
  <si>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</si>
  <si>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</si>
  <si>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</si>
  <si>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</si>
  <si>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</si>
  <si>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</si>
  <si>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</si>
  <si>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</si>
  <si>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</si>
  <si>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</si>
  <si>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</si>
  <si>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</si>
  <si>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</si>
  <si>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</si>
  <si>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</si>
  <si>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</si>
  <si>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</si>
  <si>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</si>
  <si>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</si>
  <si>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</si>
  <si>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</si>
  <si>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</si>
  <si>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</si>
  <si>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</si>
  <si>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</si>
  <si>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</si>
  <si>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</si>
  <si>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</si>
  <si>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</si>
  <si>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</si>
  <si>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</si>
  <si>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</si>
  <si>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</si>
  <si>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</si>
  <si>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</si>
  <si>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</si>
  <si>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</si>
  <si>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</si>
  <si>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</si>
  <si>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</si>
  <si>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</si>
  <si>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</si>
  <si>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</si>
  <si>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</si>
  <si>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</si>
  <si>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</si>
  <si>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</si>
  <si>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</si>
  <si>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</si>
  <si>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</si>
  <si>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</si>
  <si>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</si>
  <si>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</si>
  <si>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</si>
  <si>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</si>
  <si>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</si>
  <si>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</si>
  <si>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</si>
  <si>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</si>
  <si>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</si>
  <si>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</si>
  <si>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</si>
  <si>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</si>
  <si>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</si>
  <si>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</si>
  <si>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</si>
  <si>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</si>
  <si>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</si>
  <si>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</si>
  <si>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</si>
  <si>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</si>
  <si>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</si>
  <si>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</si>
  <si>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</si>
  <si>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</si>
  <si>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</si>
  <si>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</si>
  <si>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</si>
  <si>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</si>
  <si>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</si>
  <si>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</si>
  <si>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</si>
  <si>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</si>
  <si>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</si>
  <si>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</si>
  <si>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</si>
  <si>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</si>
  <si>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</si>
  <si>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</si>
  <si>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</si>
  <si>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</si>
  <si>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</si>
  <si>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</si>
  <si>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</si>
  <si>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</si>
  <si>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</si>
  <si>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</si>
  <si>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</si>
  <si>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</si>
  <si>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</si>
  <si>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</si>
  <si>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</si>
  <si>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</si>
  <si>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</si>
  <si>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</si>
  <si>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</si>
  <si>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</si>
  <si>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</si>
  <si>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</si>
  <si>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</si>
  <si>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</si>
  <si>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</si>
  <si>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</si>
  <si>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</si>
  <si>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</si>
  <si>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</si>
  <si>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</si>
  <si>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</si>
  <si>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</si>
  <si>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</si>
  <si>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</si>
  <si>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</si>
  <si>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</si>
  <si>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</si>
  <si>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</si>
  <si>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</si>
  <si>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</si>
  <si>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</si>
  <si>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</si>
  <si>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</si>
  <si>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</si>
  <si>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</si>
  <si>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</si>
  <si>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</si>
  <si>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</si>
  <si>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</si>
  <si>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</si>
  <si>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</si>
  <si>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</si>
  <si>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</si>
  <si>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</si>
  <si>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</si>
  <si>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</si>
  <si>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</si>
  <si>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</si>
  <si>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</si>
  <si>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</si>
  <si>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</si>
  <si>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</si>
  <si>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</si>
  <si>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</si>
  <si>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</si>
  <si>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</si>
  <si>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</si>
  <si>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</si>
  <si>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</si>
  <si>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</si>
  <si>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</si>
  <si>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</si>
  <si>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</si>
  <si>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</si>
  <si>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</si>
  <si>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</si>
  <si>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</si>
  <si>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</si>
  <si>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</si>
  <si>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</si>
  <si>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</si>
  <si>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</si>
  <si>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</si>
  <si>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</si>
  <si>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</si>
  <si>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</si>
  <si>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</si>
  <si>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</si>
  <si>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</si>
  <si>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</si>
  <si>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</si>
  <si>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</si>
  <si>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</si>
  <si>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</si>
  <si>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</si>
  <si>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</si>
  <si>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</si>
  <si>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</si>
  <si>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</si>
  <si>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</si>
  <si>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</si>
  <si>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</si>
  <si>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</si>
  <si>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</si>
  <si>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</si>
  <si>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</si>
  <si>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</si>
  <si>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</si>
  <si>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</si>
  <si>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</si>
  <si>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</si>
  <si>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</si>
  <si>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</si>
  <si>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</si>
  <si>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</si>
  <si>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</si>
  <si>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</si>
  <si>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</si>
  <si>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</si>
  <si>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</si>
  <si>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</si>
  <si>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</si>
  <si>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</si>
  <si>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</si>
  <si>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</si>
  <si>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</si>
  <si>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</si>
  <si>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</si>
  <si>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</si>
  <si>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</si>
  <si>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</si>
  <si>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</si>
  <si>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</si>
  <si>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</si>
  <si>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</si>
  <si>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</si>
  <si>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</si>
  <si>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</si>
  <si>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</si>
  <si>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</si>
  <si>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</si>
  <si>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</si>
  <si>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</si>
  <si>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</si>
  <si>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</si>
  <si>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</si>
  <si>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</si>
  <si>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</si>
  <si>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</si>
  <si>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</si>
  <si>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</si>
  <si>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</si>
  <si>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</si>
  <si>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</si>
  <si>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</si>
  <si>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</si>
  <si>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</si>
  <si>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</si>
  <si>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</si>
  <si>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</si>
  <si>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</si>
  <si>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</si>
  <si>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</si>
  <si>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</si>
  <si>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</si>
  <si>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</si>
  <si>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</si>
  <si>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</si>
  <si>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</si>
  <si>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</si>
  <si>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</si>
  <si>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</si>
  <si>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</si>
  <si>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</si>
  <si>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</si>
  <si>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</si>
  <si>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</si>
  <si>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</si>
  <si>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</si>
  <si>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</si>
  <si>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</si>
  <si>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</si>
  <si>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</si>
  <si>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</si>
  <si>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</si>
  <si>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</si>
  <si>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</si>
  <si>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</si>
  <si>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</si>
  <si>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</si>
  <si>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</si>
  <si>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</si>
  <si>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</si>
  <si>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</si>
  <si>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</si>
  <si>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</si>
  <si>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</si>
  <si>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</si>
  <si>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</si>
  <si>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</si>
  <si>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</si>
  <si>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</si>
  <si>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</si>
  <si>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</si>
  <si>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</si>
  <si>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</si>
  <si>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</si>
  <si>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</si>
  <si>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</si>
  <si>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</si>
  <si>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</si>
  <si>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</si>
  <si>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</si>
  <si>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</si>
  <si>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</si>
  <si>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</si>
  <si>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</si>
  <si>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</si>
  <si>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</si>
  <si>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</si>
  <si>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</si>
  <si>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</si>
  <si>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</si>
  <si>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</si>
  <si>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</si>
  <si>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</si>
  <si>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</si>
  <si>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</si>
  <si>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</si>
  <si>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</si>
  <si>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</si>
  <si>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</si>
  <si>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</si>
  <si>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</si>
  <si>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</si>
  <si>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</si>
  <si>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</si>
  <si>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</si>
  <si>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</si>
  <si>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</si>
  <si>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</si>
  <si>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</si>
  <si>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</si>
  <si>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</si>
  <si>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</si>
  <si>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</si>
  <si>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</si>
  <si>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</si>
  <si>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</si>
  <si>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</si>
  <si>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</si>
  <si>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</si>
  <si>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</si>
  <si>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</si>
  <si>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</si>
  <si>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</si>
  <si>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</si>
  <si>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</si>
  <si>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</si>
  <si>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</si>
  <si>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</si>
  <si>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</si>
  <si>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</si>
  <si>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</si>
  <si>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</si>
  <si>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</si>
  <si>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</si>
  <si>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</si>
  <si>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</si>
  <si>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</si>
  <si>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</si>
  <si>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</si>
  <si>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</si>
  <si>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</si>
  <si>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</si>
  <si>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</si>
  <si>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</si>
  <si>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</si>
  <si>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</si>
  <si>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</si>
  <si>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</si>
  <si>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</si>
  <si>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</si>
  <si>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</si>
  <si>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</si>
  <si>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</si>
  <si>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</si>
  <si>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</si>
  <si>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</si>
  <si>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</si>
  <si>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</si>
  <si>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</si>
  <si>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</si>
  <si>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</si>
  <si>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</si>
  <si>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</si>
  <si>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</si>
  <si>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</si>
  <si>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</si>
  <si>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</si>
  <si>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</si>
  <si>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</si>
  <si>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</si>
  <si>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</si>
  <si>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</si>
  <si>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</si>
  <si>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</si>
  <si>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</si>
  <si>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</si>
  <si>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</si>
  <si>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</si>
  <si>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</si>
  <si>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</si>
  <si>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</si>
  <si>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</si>
  <si>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</si>
  <si>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</si>
  <si>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</si>
  <si>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</si>
  <si>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</si>
  <si>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</si>
  <si>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</si>
  <si>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</si>
  <si>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</si>
  <si>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</si>
  <si>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</si>
  <si>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</si>
  <si>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</si>
  <si>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</si>
  <si>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</si>
  <si>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</si>
  <si>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</si>
  <si>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</si>
  <si>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</si>
  <si>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</si>
  <si>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</si>
  <si>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</si>
  <si>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</si>
  <si>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</si>
  <si>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</si>
  <si>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</si>
  <si>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</si>
  <si>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</si>
  <si>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</si>
  <si>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</si>
  <si>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</si>
  <si>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</si>
  <si>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</si>
  <si>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</si>
  <si>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</si>
  <si>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</si>
  <si>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</si>
  <si>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</si>
  <si>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</si>
  <si>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</si>
  <si>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</si>
  <si>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</si>
  <si>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</si>
  <si>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</si>
  <si>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</si>
  <si>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</si>
  <si>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</si>
  <si>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</si>
  <si>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</si>
  <si>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</si>
  <si>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</si>
  <si>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</si>
  <si>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</si>
  <si>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</si>
  <si>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</si>
  <si>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</si>
  <si>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</si>
  <si>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</si>
  <si>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</si>
  <si>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</si>
  <si>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</si>
  <si>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</si>
  <si>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</si>
  <si>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</si>
  <si>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</si>
  <si>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</si>
  <si>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</si>
  <si>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</si>
  <si>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</si>
  <si>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</si>
  <si>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</si>
  <si>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</si>
  <si>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</si>
  <si>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</si>
  <si>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</si>
  <si>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</si>
  <si>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</si>
  <si>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</si>
  <si>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</si>
  <si>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</si>
  <si>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</si>
  <si>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</si>
  <si>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</si>
  <si>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</si>
  <si>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</si>
  <si>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</si>
  <si>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</si>
  <si>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</si>
  <si>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</si>
  <si>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</si>
  <si>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</si>
  <si>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</si>
  <si>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</si>
  <si>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</si>
  <si>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</si>
  <si>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</si>
  <si>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</si>
  <si>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</si>
  <si>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</si>
  <si>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</si>
  <si>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</si>
  <si>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</si>
  <si>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</si>
  <si>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</si>
  <si>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</si>
  <si>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</si>
  <si>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</si>
  <si>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</si>
  <si>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</si>
  <si>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</si>
  <si>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</si>
  <si>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</si>
  <si>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</si>
  <si>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</si>
  <si>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</si>
  <si>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</si>
  <si>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</si>
  <si>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</si>
  <si>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</si>
  <si>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</si>
  <si>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</si>
  <si>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</si>
  <si>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</si>
  <si>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</si>
  <si>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</si>
  <si>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</si>
  <si>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</si>
  <si>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</si>
  <si>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</si>
  <si>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</si>
  <si>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</si>
  <si>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</si>
  <si>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</si>
  <si>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</si>
  <si>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</si>
  <si>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</si>
  <si>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</si>
  <si>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</si>
  <si>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</si>
  <si>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</si>
  <si>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</si>
  <si>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</si>
  <si>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</si>
  <si>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</si>
  <si>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</si>
  <si>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</si>
  <si>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</si>
  <si>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</si>
  <si>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</si>
  <si>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</si>
  <si>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</si>
  <si>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</si>
  <si>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</si>
  <si>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</si>
  <si>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</si>
  <si>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</si>
  <si>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</si>
  <si>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</si>
  <si>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</si>
  <si>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</si>
  <si>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</si>
  <si>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</si>
  <si>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</si>
  <si>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</si>
  <si>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</si>
  <si>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</si>
  <si>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</si>
  <si>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</si>
  <si>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</si>
  <si>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</si>
  <si>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</si>
  <si>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</si>
  <si>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</si>
  <si>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</si>
  <si>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</si>
  <si>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</si>
  <si>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</si>
  <si>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</si>
  <si>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</si>
  <si>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</si>
  <si>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</si>
  <si>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</si>
  <si>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</si>
  <si>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</si>
  <si>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</si>
  <si>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</si>
  <si>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</si>
  <si>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</si>
  <si>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</si>
  <si>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</si>
  <si>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</si>
  <si>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</si>
  <si>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</si>
  <si>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</si>
  <si>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</si>
  <si>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</si>
  <si>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</si>
  <si>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</si>
  <si>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</si>
  <si>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</si>
  <si>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</si>
  <si>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</si>
  <si>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</si>
  <si>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</si>
  <si>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</si>
  <si>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</si>
  <si>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</si>
  <si>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</si>
  <si>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</si>
  <si>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</si>
  <si>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</si>
  <si>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</si>
  <si>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</si>
  <si>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</si>
  <si>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</si>
  <si>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</si>
  <si>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</si>
  <si>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</si>
  <si>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</si>
  <si>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</si>
  <si>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</si>
  <si>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</si>
  <si>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</si>
  <si>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</si>
  <si>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</si>
  <si>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</si>
  <si>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</si>
  <si>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</si>
  <si>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</si>
  <si>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</si>
  <si>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</si>
  <si>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</si>
  <si>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</si>
  <si>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</si>
  <si>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</si>
  <si>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</si>
  <si>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</si>
  <si>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</si>
  <si>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</si>
  <si>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</si>
  <si>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</si>
  <si>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</si>
  <si>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</si>
  <si>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</si>
  <si>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</si>
  <si>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</si>
  <si>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</si>
  <si>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</si>
  <si>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</si>
  <si>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</si>
  <si>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</si>
  <si>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</si>
  <si>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</si>
  <si>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</si>
  <si>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</si>
  <si>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</si>
  <si>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</si>
  <si>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</si>
  <si>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</si>
  <si>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</si>
  <si>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</si>
  <si>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</si>
  <si>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</si>
  <si>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</si>
  <si>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</si>
  <si>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</si>
  <si>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</si>
  <si>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</si>
  <si>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</si>
  <si>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</si>
  <si>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</si>
  <si>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</si>
  <si>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</si>
  <si>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</si>
  <si>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</si>
  <si>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</si>
  <si>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</si>
  <si>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</si>
  <si>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</si>
  <si>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</si>
  <si>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</si>
  <si>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</si>
  <si>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</si>
  <si>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</si>
  <si>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</si>
  <si>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</si>
  <si>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</si>
  <si>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</si>
  <si>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</si>
  <si>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</si>
  <si>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</si>
  <si>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</si>
  <si>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</si>
  <si>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</si>
  <si>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</si>
  <si>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</si>
  <si>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</si>
  <si>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</si>
  <si>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</si>
  <si>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</si>
  <si>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</si>
  <si>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</si>
  <si>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</si>
  <si>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</si>
  <si>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</si>
  <si>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</si>
  <si>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</si>
  <si>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</si>
  <si>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</si>
  <si>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</si>
  <si>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</si>
  <si>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</si>
  <si>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</si>
  <si>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</si>
  <si>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</si>
  <si>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</si>
  <si>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</si>
  <si>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</si>
  <si>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</si>
  <si>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</si>
  <si>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</si>
  <si>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</si>
  <si>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</si>
  <si>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</si>
  <si>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</si>
  <si>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</si>
  <si>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</si>
  <si>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</si>
  <si>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</si>
  <si>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</si>
  <si>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</si>
  <si>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</si>
  <si>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</si>
  <si>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</si>
  <si>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</si>
  <si>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</si>
  <si>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</si>
  <si>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</si>
  <si>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</si>
  <si>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</si>
  <si>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</si>
  <si>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</si>
  <si>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</si>
  <si>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</si>
  <si>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</si>
  <si>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</si>
  <si>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</si>
  <si>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</si>
  <si>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</si>
  <si>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</si>
  <si>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</si>
  <si>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</si>
  <si>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</si>
  <si>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</si>
  <si>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</si>
  <si>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</si>
  <si>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</si>
  <si>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</si>
  <si>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</si>
  <si>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</si>
  <si>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</si>
  <si>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</si>
  <si>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</si>
  <si>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</si>
  <si>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</si>
  <si>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</si>
  <si>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</si>
  <si>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</si>
  <si>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</si>
  <si>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</si>
  <si>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</si>
  <si>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</si>
  <si>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</si>
  <si>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</si>
  <si>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</si>
  <si>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</si>
  <si>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</si>
  <si>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</si>
  <si>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</si>
  <si>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</si>
  <si>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</si>
  <si>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</si>
  <si>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</si>
  <si>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</si>
  <si>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</si>
  <si>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</si>
  <si>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</si>
  <si>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</si>
  <si>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</si>
  <si>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</si>
  <si>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</si>
  <si>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</si>
  <si>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</si>
  <si>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</si>
  <si>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</si>
  <si>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</si>
  <si>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</si>
  <si>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</si>
  <si>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</si>
  <si>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</si>
  <si>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</si>
  <si>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</si>
  <si>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</si>
  <si>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</si>
  <si>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</si>
  <si>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</si>
  <si>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</si>
  <si>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</si>
  <si>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</si>
  <si>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</si>
  <si>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</si>
  <si>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</si>
  <si>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</si>
  <si>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</si>
  <si>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</si>
  <si>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</si>
  <si>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</si>
  <si>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</si>
  <si>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</si>
  <si>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</si>
  <si>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</si>
  <si>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</si>
  <si>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</si>
  <si>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</si>
  <si>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</si>
  <si>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</si>
  <si>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</si>
  <si>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</si>
  <si>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</si>
  <si>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</si>
  <si>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</si>
  <si>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</si>
  <si>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</si>
  <si>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</si>
  <si>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</si>
  <si>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</si>
  <si>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</si>
  <si>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</si>
  <si>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</si>
  <si>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</si>
  <si>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</si>
  <si>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</si>
  <si>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</si>
  <si>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</si>
  <si>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</si>
  <si>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</si>
  <si>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</si>
  <si>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</si>
  <si>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</si>
  <si>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</si>
  <si>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</si>
  <si>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</si>
  <si>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</si>
  <si>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</si>
  <si>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</si>
  <si>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</si>
  <si>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</si>
  <si>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</si>
  <si>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</si>
  <si>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</si>
  <si>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</si>
  <si>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</si>
  <si>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</si>
  <si>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</si>
  <si>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</si>
  <si>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</si>
  <si>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</si>
  <si>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</si>
  <si>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</si>
  <si>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</si>
  <si>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</si>
  <si>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</si>
  <si>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</si>
  <si>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</si>
  <si>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</si>
  <si>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</si>
  <si>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</si>
  <si>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</si>
  <si>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</si>
  <si>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</si>
  <si>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</si>
  <si>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</si>
  <si>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</si>
  <si>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</si>
  <si>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</si>
  <si>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</si>
  <si>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</si>
  <si>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</si>
  <si>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</si>
  <si>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</si>
  <si>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</si>
  <si>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</si>
  <si>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</si>
  <si>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</si>
  <si>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</si>
  <si>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</si>
  <si>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</si>
  <si>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</si>
  <si>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</si>
  <si>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</si>
  <si>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</si>
  <si>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</si>
  <si>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</si>
  <si>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</si>
  <si>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</si>
  <si>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</si>
  <si>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</si>
  <si>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</si>
  <si>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</si>
  <si>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</si>
  <si>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</si>
  <si>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</si>
  <si>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</si>
  <si>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</si>
  <si>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</si>
  <si>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</si>
  <si>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</si>
  <si>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</si>
  <si>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</si>
  <si>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</si>
  <si>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</si>
  <si>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</si>
  <si>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</si>
  <si>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</si>
  <si>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</si>
  <si>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</si>
  <si>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</si>
  <si>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</si>
  <si>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</si>
  <si>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</si>
  <si>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</si>
  <si>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</si>
  <si>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</si>
  <si>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</si>
  <si>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</si>
  <si>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</si>
  <si>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</si>
  <si>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</si>
  <si>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</si>
  <si>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</si>
  <si>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</si>
  <si>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</si>
  <si>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</si>
  <si>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</si>
  <si>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</si>
  <si>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</si>
  <si>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</si>
  <si>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</si>
  <si>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</si>
  <si>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</si>
  <si>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</si>
  <si>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</si>
  <si>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</si>
  <si>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</si>
  <si>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</si>
  <si>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</si>
  <si>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</si>
  <si>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</si>
  <si>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</si>
  <si>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</si>
  <si>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</si>
  <si>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</si>
  <si>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</si>
  <si>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</si>
  <si>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</si>
  <si>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</si>
  <si>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</si>
  <si>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</si>
  <si>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</si>
  <si>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</si>
  <si>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</si>
  <si>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</si>
  <si>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</si>
  <si>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</si>
  <si>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</si>
  <si>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</si>
  <si>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</si>
  <si>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</si>
  <si>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</si>
  <si>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</si>
  <si>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</si>
  <si>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</si>
  <si>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</si>
  <si>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</si>
  <si>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</si>
  <si>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</si>
  <si>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</si>
  <si>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</si>
  <si>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</si>
  <si>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</si>
  <si>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</si>
  <si>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</si>
  <si>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</si>
  <si>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</si>
  <si>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</si>
  <si>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</si>
  <si>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</si>
  <si>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</si>
  <si>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</si>
  <si>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</si>
  <si>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</si>
  <si>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</si>
  <si>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</si>
  <si>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</si>
  <si>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</si>
  <si>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</si>
  <si>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</si>
  <si>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</si>
  <si>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</si>
  <si>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</si>
  <si>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</si>
  <si>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</si>
  <si>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</si>
  <si>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</si>
  <si>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</si>
  <si>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</si>
  <si>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</si>
  <si>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</si>
  <si>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</si>
  <si>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</si>
  <si>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</si>
  <si>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</si>
  <si>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</si>
  <si>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</si>
  <si>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</si>
  <si>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</si>
  <si>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</si>
  <si>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</si>
  <si>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</si>
  <si>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</si>
  <si>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</si>
  <si>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</si>
  <si>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</si>
  <si>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</si>
  <si>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</si>
  <si>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</si>
  <si>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</si>
  <si>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</si>
  <si>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</si>
  <si>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</si>
  <si>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</si>
  <si>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</si>
  <si>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</si>
  <si>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</si>
  <si>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</si>
  <si>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</si>
  <si>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</si>
  <si>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</si>
  <si>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</si>
  <si>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</si>
  <si>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</si>
  <si>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</si>
  <si>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</si>
  <si>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</si>
  <si>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</si>
  <si>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</si>
  <si>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</si>
  <si>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</si>
  <si>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</si>
  <si>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</si>
  <si>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</si>
  <si>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</si>
  <si>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</si>
  <si>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</si>
  <si>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</si>
  <si>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</si>
  <si>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</si>
  <si>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</si>
  <si>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</si>
  <si>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</si>
  <si>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</si>
  <si>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</si>
  <si>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</si>
  <si>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</si>
  <si>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</si>
  <si>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</si>
  <si>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</si>
  <si>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</si>
  <si>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</si>
  <si>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</si>
  <si>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</si>
  <si>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</si>
  <si>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</si>
  <si>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</si>
  <si>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</si>
  <si>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</si>
  <si>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</si>
  <si>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</si>
  <si>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</si>
  <si>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</si>
  <si>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</si>
  <si>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</si>
  <si>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</si>
  <si>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</si>
  <si>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</si>
  <si>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</si>
  <si>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</si>
  <si>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</si>
  <si>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</si>
  <si>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</si>
  <si>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</si>
  <si>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</si>
  <si>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</si>
  <si>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</si>
  <si>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</si>
  <si>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</si>
  <si>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</si>
  <si>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</si>
  <si>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</si>
  <si>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</si>
  <si>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</si>
  <si>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</si>
  <si>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</si>
  <si>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</si>
  <si>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</si>
  <si>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</si>
  <si>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</si>
  <si>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</si>
  <si>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</si>
  <si>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</si>
  <si>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</si>
  <si>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</si>
  <si>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</si>
  <si>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</si>
  <si>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</si>
  <si>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</si>
  <si>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</si>
  <si>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</si>
  <si>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</si>
  <si>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</si>
  <si>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</si>
  <si>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</si>
  <si>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</si>
  <si>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</si>
  <si>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</si>
  <si>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</si>
  <si>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</si>
  <si>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</si>
  <si>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</si>
  <si>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</si>
  <si>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</si>
  <si>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</si>
  <si>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</si>
  <si>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</si>
  <si>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</si>
  <si>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</si>
  <si>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</si>
  <si>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</si>
  <si>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</si>
  <si>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</si>
  <si>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</si>
  <si>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</si>
  <si>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</si>
  <si>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</si>
  <si>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</si>
  <si>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</si>
  <si>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</si>
  <si>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</si>
  <si>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</si>
  <si>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</si>
  <si>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</si>
  <si>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</si>
  <si>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</si>
  <si>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</si>
  <si>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</si>
  <si>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</si>
  <si>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</si>
  <si>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</si>
  <si>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</si>
  <si>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</si>
  <si>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</si>
  <si>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</si>
  <si>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</si>
  <si>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</si>
  <si>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</si>
  <si>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</si>
  <si>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</si>
  <si>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</si>
  <si>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</si>
  <si>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</si>
  <si>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</si>
  <si>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</si>
  <si>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</si>
  <si>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</si>
  <si>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</si>
  <si>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</si>
  <si>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</si>
  <si>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</si>
  <si>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</si>
  <si>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</si>
  <si>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</si>
  <si>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</si>
  <si>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</si>
  <si>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</si>
  <si>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</si>
  <si>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</si>
  <si>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</si>
  <si>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</si>
  <si>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</si>
  <si>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</si>
  <si>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</si>
  <si>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</si>
  <si>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</si>
  <si>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</si>
  <si>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</si>
  <si>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</si>
  <si>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</si>
  <si>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</si>
  <si>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</si>
  <si>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</si>
  <si>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</si>
  <si>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</si>
  <si>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</si>
  <si>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</si>
  <si>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</si>
  <si>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</si>
  <si>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</si>
  <si>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</si>
  <si>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</si>
  <si>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</si>
  <si>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</si>
  <si>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</si>
  <si>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</si>
  <si>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</si>
  <si>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</si>
  <si>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</si>
  <si>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</si>
  <si>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</si>
  <si>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</si>
  <si>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</si>
  <si>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</si>
  <si>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</si>
  <si>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</si>
  <si>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</si>
  <si>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</si>
  <si>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</si>
  <si>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</si>
  <si>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</si>
  <si>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</si>
  <si>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</si>
  <si>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</si>
  <si>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</si>
  <si>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</si>
  <si>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</si>
  <si>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</si>
  <si>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</si>
  <si>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</si>
  <si>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</si>
  <si>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</si>
  <si>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</si>
  <si>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</si>
  <si>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</si>
  <si>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</si>
  <si>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</si>
  <si>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</si>
  <si>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</si>
  <si>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</si>
  <si>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</si>
  <si>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</si>
  <si>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</si>
  <si>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</si>
  <si>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</si>
  <si>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</si>
  <si>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</si>
  <si>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</si>
  <si>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</si>
  <si>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</si>
  <si>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</si>
  <si>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</si>
  <si>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</si>
  <si>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</si>
  <si>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</si>
  <si>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</si>
  <si>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</si>
  <si>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</si>
  <si>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</si>
  <si>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</si>
  <si>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</si>
  <si>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</si>
  <si>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</si>
  <si>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</si>
  <si>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</si>
  <si>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</si>
  <si>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</si>
  <si>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</si>
  <si>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</si>
  <si>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</si>
  <si>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</si>
  <si>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</si>
  <si>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</si>
  <si>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</si>
  <si>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</si>
  <si>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</si>
  <si>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</si>
  <si>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</si>
  <si>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</si>
  <si>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</si>
  <si>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</si>
  <si>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</si>
  <si>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</si>
  <si>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</si>
  <si>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</si>
  <si>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</si>
  <si>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</si>
  <si>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</si>
  <si>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</si>
  <si>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</si>
  <si>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</si>
  <si>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</si>
  <si>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</si>
  <si>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</si>
  <si>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</si>
  <si>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</si>
  <si>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</si>
  <si>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</si>
  <si>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</si>
  <si>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</si>
  <si>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</si>
  <si>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</si>
  <si>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</si>
  <si>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</si>
  <si>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</si>
  <si>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</si>
  <si>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</si>
  <si>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</si>
  <si>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</si>
  <si>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</si>
  <si>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</si>
  <si>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</si>
  <si>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</si>
  <si>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</si>
  <si>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</si>
  <si>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</si>
  <si>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</si>
  <si>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</si>
  <si>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</si>
  <si>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</si>
  <si>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</si>
  <si>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</si>
  <si>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</si>
  <si>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</si>
  <si>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</si>
  <si>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</si>
  <si>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</si>
  <si>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</si>
  <si>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</si>
  <si>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</si>
  <si>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</si>
  <si>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</si>
  <si>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</si>
  <si>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</si>
  <si>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</si>
  <si>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</si>
  <si>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</si>
  <si>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</si>
  <si>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</si>
  <si>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</si>
  <si>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</si>
  <si>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</si>
  <si>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</si>
  <si>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</si>
  <si>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</si>
  <si>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</si>
  <si>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</si>
  <si>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</si>
  <si>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</si>
  <si>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</si>
  <si>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</si>
  <si>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</si>
  <si>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</si>
  <si>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</si>
  <si>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</si>
  <si>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</si>
  <si>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</si>
  <si>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</si>
  <si>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</si>
  <si>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</si>
  <si>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</si>
  <si>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</si>
  <si>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</si>
  <si>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</si>
  <si>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</si>
  <si>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</si>
  <si>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</si>
  <si>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</si>
  <si>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</si>
  <si>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</si>
  <si>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</si>
  <si>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</si>
  <si>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</si>
  <si>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</si>
  <si>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</si>
  <si>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</si>
  <si>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</si>
  <si>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</si>
  <si>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</si>
  <si>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</si>
  <si>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</si>
  <si>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</si>
  <si>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</si>
  <si>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</si>
  <si>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</si>
  <si>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</si>
  <si>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</si>
  <si>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</si>
  <si>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</si>
  <si>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</si>
  <si>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</si>
  <si>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</si>
  <si>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</si>
  <si>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</si>
  <si>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</si>
  <si>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</si>
  <si>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</si>
  <si>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</si>
  <si>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</si>
  <si>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</si>
  <si>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</si>
  <si>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</si>
  <si>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</si>
  <si>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</si>
  <si>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</si>
  <si>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</si>
  <si>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</si>
  <si>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</si>
  <si>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</si>
  <si>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</si>
  <si>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</si>
  <si>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</si>
  <si>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</si>
  <si>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</si>
  <si>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</si>
  <si>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</si>
  <si>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</si>
  <si>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</si>
  <si>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</si>
  <si>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</si>
  <si>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</si>
  <si>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</si>
  <si>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</si>
  <si>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</si>
  <si>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</si>
  <si>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</si>
  <si>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</si>
  <si>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</si>
  <si>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</si>
  <si>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</si>
  <si>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</si>
  <si>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</si>
  <si>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</si>
  <si>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</si>
  <si>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</si>
  <si>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</si>
  <si>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</si>
  <si>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</si>
  <si>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</si>
  <si>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</si>
  <si>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</si>
  <si>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</si>
  <si>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</si>
  <si>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</si>
  <si>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</si>
  <si>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</si>
  <si>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</si>
  <si>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</si>
  <si>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</si>
  <si>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</si>
  <si>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</si>
  <si>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</si>
  <si>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</si>
  <si>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</si>
  <si>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</si>
  <si>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</si>
  <si>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</si>
  <si>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</si>
  <si>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</si>
  <si>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</si>
  <si>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</si>
  <si>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</si>
  <si>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</si>
  <si>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</si>
  <si>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</si>
  <si>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</si>
  <si>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</si>
  <si>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</si>
  <si>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</si>
  <si>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</si>
  <si>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</si>
  <si>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</si>
  <si>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</si>
  <si>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</si>
  <si>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</si>
  <si>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</si>
  <si>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</si>
  <si>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</si>
  <si>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</si>
  <si>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</si>
  <si>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</si>
  <si>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</si>
  <si>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</si>
  <si>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</si>
  <si>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</si>
  <si>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</si>
  <si>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</si>
  <si>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</si>
  <si>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</si>
  <si>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</si>
  <si>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</si>
  <si>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</si>
  <si>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</si>
  <si>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</si>
  <si>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</si>
  <si>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</si>
  <si>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</si>
  <si>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</si>
  <si>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</si>
  <si>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</si>
  <si>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</si>
  <si>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</si>
  <si>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</si>
  <si>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</si>
  <si>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</si>
  <si>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</si>
  <si>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</si>
  <si>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</si>
  <si>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</si>
  <si>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</si>
  <si>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</si>
  <si>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</si>
  <si>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</si>
  <si>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</si>
  <si>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</si>
  <si>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</si>
  <si>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</si>
  <si>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</si>
  <si>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</si>
  <si>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</si>
  <si>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</si>
  <si>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</si>
  <si>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</si>
  <si>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</si>
  <si>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</si>
  <si>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</si>
  <si>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</si>
  <si>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</si>
  <si>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</si>
  <si>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</si>
  <si>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</si>
  <si>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</si>
  <si>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</si>
  <si>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</si>
  <si>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</si>
  <si>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</si>
  <si>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</si>
  <si>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</si>
  <si>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</si>
  <si>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</si>
  <si>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</si>
  <si>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</si>
  <si>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</si>
  <si>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</si>
  <si>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</si>
  <si>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</si>
  <si>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</si>
  <si>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</si>
  <si>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</si>
  <si>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</si>
  <si>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</si>
  <si>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</si>
  <si>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</si>
  <si>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</si>
  <si>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</si>
  <si>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</si>
  <si>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</si>
  <si>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</si>
  <si>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</si>
  <si>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</si>
  <si>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</si>
  <si>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</si>
  <si>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</si>
  <si>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</si>
  <si>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</si>
  <si>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</si>
  <si>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</si>
  <si>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</si>
  <si>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</si>
  <si>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</si>
  <si>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</si>
  <si>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</si>
  <si>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</si>
  <si>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</si>
  <si>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</si>
  <si>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</si>
  <si>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</si>
  <si>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</si>
  <si>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</si>
  <si>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</si>
  <si>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</si>
  <si>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</si>
  <si>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</si>
  <si>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</si>
  <si>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</si>
  <si>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</si>
  <si>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</si>
  <si>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</si>
  <si>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</si>
  <si>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</si>
  <si>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</si>
  <si>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</si>
  <si>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</si>
  <si>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</si>
  <si>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</si>
  <si>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</si>
  <si>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</si>
  <si>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</si>
  <si>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</si>
  <si>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</si>
  <si>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</si>
  <si>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</si>
  <si>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</si>
  <si>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</si>
  <si>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</si>
  <si>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</si>
  <si>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</si>
  <si>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</si>
  <si>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</si>
  <si>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</si>
  <si>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</si>
  <si>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</si>
  <si>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</si>
  <si>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</si>
  <si>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</si>
  <si>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</si>
  <si>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</si>
  <si>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</si>
  <si>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</si>
  <si>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</si>
  <si>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</si>
  <si>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</si>
  <si>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</si>
  <si>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</si>
  <si>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</si>
  <si>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</si>
  <si>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</si>
  <si>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</si>
  <si>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</si>
  <si>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</si>
  <si>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</si>
  <si>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</si>
  <si>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</si>
  <si>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</si>
  <si>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</si>
  <si>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</si>
  <si>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</si>
  <si>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</si>
  <si>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</si>
  <si>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</si>
  <si>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</si>
  <si>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</si>
  <si>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</si>
  <si>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</si>
  <si>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</si>
  <si>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</si>
  <si>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</si>
  <si>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</si>
  <si>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</si>
  <si>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</si>
  <si>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</si>
  <si>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</si>
  <si>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</si>
  <si>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</si>
  <si>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</si>
  <si>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</si>
  <si>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</si>
  <si>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</si>
  <si>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</si>
  <si>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</si>
  <si>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</si>
  <si>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</si>
  <si>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</si>
  <si>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</si>
  <si>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</si>
  <si>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</si>
  <si>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</si>
  <si>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</si>
  <si>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</si>
  <si>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</si>
  <si>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</si>
  <si>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</si>
  <si>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</si>
  <si>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</si>
  <si>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</si>
  <si>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</si>
  <si>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</si>
  <si>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</si>
  <si>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</si>
  <si>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</si>
  <si>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</si>
  <si>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</si>
  <si>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</si>
  <si>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</si>
  <si>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</si>
  <si>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</si>
  <si>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</si>
  <si>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</si>
  <si>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</si>
  <si>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</si>
  <si>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</si>
  <si>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</si>
  <si>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</si>
  <si>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</si>
  <si>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</si>
  <si>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</si>
  <si>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</si>
  <si>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</si>
  <si>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</si>
  <si>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</si>
  <si>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</si>
  <si>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</si>
  <si>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</si>
  <si>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</si>
  <si>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</si>
  <si>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</si>
  <si>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</si>
  <si>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</si>
  <si>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</si>
  <si>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</si>
  <si>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</si>
  <si>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</si>
  <si>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</si>
  <si>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</si>
  <si>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</si>
  <si>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</si>
  <si>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</si>
  <si>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</si>
  <si>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</si>
  <si>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</si>
  <si>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</si>
  <si>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</si>
  <si>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</si>
  <si>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</si>
  <si>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</si>
  <si>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</si>
  <si>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</si>
  <si>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</si>
  <si>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</si>
  <si>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</si>
  <si>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</si>
  <si>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</si>
  <si>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</si>
  <si>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</si>
  <si>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</si>
  <si>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</si>
  <si>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</si>
  <si>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</si>
  <si>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</si>
  <si>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</si>
  <si>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</si>
  <si>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</si>
  <si>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</si>
  <si>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</si>
  <si>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</si>
  <si>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</si>
  <si>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</si>
  <si>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</si>
  <si>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</si>
  <si>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</si>
  <si>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</si>
  <si>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</si>
  <si>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</si>
  <si>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</si>
  <si>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</si>
  <si>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</si>
  <si>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</si>
  <si>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</si>
  <si>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</si>
  <si>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</si>
  <si>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</si>
  <si>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</si>
  <si>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</si>
  <si>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</si>
  <si>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</si>
  <si>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</si>
  <si>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</si>
  <si>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</si>
  <si>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</si>
  <si>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</si>
  <si>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</si>
  <si>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</si>
  <si>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</si>
  <si>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</si>
  <si>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</si>
  <si>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</si>
  <si>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</si>
  <si>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</si>
  <si>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</si>
  <si>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</si>
  <si>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</si>
  <si>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</si>
  <si>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</si>
  <si>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</si>
  <si>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</si>
  <si>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</si>
  <si>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</si>
  <si>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</si>
  <si>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</si>
  <si>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</si>
  <si>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</si>
  <si>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</si>
  <si>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</si>
  <si>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</si>
  <si>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</si>
  <si>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</si>
  <si>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</si>
  <si>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</si>
  <si>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</si>
  <si>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</si>
  <si>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</si>
  <si>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</si>
  <si>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</si>
  <si>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</si>
  <si>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</si>
  <si>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</si>
  <si>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</si>
  <si>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</si>
  <si>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</si>
  <si>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</si>
  <si>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</si>
  <si>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</si>
  <si>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</si>
  <si>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</si>
  <si>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</si>
  <si>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</si>
  <si>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</si>
  <si>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</si>
  <si>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</si>
  <si>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</si>
  <si>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</si>
  <si>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</si>
  <si>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</si>
  <si>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</si>
  <si>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</si>
  <si>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</si>
  <si>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</si>
  <si>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</si>
  <si>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</si>
  <si>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</si>
  <si>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</si>
  <si>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</si>
  <si>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</si>
  <si>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</si>
  <si>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</si>
  <si>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</si>
  <si>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</si>
  <si>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</si>
  <si>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</si>
  <si>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</si>
  <si>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</si>
  <si>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</si>
  <si>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</si>
  <si>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</si>
  <si>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</si>
  <si>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</si>
  <si>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</si>
  <si>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</si>
  <si>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</si>
  <si>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</si>
  <si>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</si>
  <si>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</si>
  <si>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</si>
  <si>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</si>
  <si>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</si>
  <si>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</si>
  <si>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</si>
  <si>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</si>
  <si>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</si>
  <si>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</si>
  <si>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</si>
  <si>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</si>
  <si>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</si>
  <si>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</si>
  <si>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</si>
  <si>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</si>
  <si>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</si>
  <si>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</si>
  <si>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</si>
  <si>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</si>
  <si>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</si>
  <si>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</si>
  <si>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</si>
  <si>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</si>
  <si>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</si>
  <si>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</si>
  <si>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</si>
  <si>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</si>
  <si>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</si>
  <si>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</si>
  <si>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</si>
  <si>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</si>
  <si>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</si>
  <si>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</si>
  <si>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</si>
  <si>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</si>
  <si>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</si>
  <si>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</si>
  <si>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</si>
  <si>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</si>
  <si>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</si>
  <si>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</si>
  <si>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</si>
  <si>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</si>
  <si>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</si>
  <si>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</si>
  <si>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</si>
  <si>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</si>
  <si>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</si>
  <si>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</si>
  <si>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</si>
  <si>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</si>
  <si>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</si>
  <si>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</si>
  <si>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</si>
  <si>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</si>
  <si>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</si>
  <si>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</si>
  <si>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</si>
  <si>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</si>
  <si>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</si>
  <si>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</si>
  <si>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</si>
  <si>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</si>
  <si>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</si>
  <si>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</si>
  <si>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</si>
  <si>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</si>
  <si>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</si>
  <si>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</si>
  <si>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</si>
  <si>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</si>
  <si>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</si>
  <si>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</si>
  <si>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</si>
  <si>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</si>
  <si>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</si>
  <si>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</si>
  <si>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</si>
  <si>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</si>
  <si>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</si>
  <si>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</si>
  <si>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</si>
  <si>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</si>
  <si>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</si>
  <si>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</si>
  <si>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</si>
  <si>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</si>
  <si>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</si>
  <si>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</si>
  <si>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</si>
  <si>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</si>
  <si>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</si>
  <si>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</si>
  <si>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</si>
  <si>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</si>
  <si>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</si>
  <si>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</si>
  <si>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</si>
  <si>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</si>
  <si>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</si>
  <si>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</si>
  <si>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</si>
  <si>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</si>
  <si>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</si>
  <si>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</si>
  <si>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</si>
  <si>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</si>
  <si>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</si>
  <si>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</si>
  <si>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</si>
  <si>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</si>
  <si>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</si>
  <si>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</si>
  <si>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</si>
  <si>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</si>
  <si>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</si>
  <si>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</si>
  <si>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</si>
  <si>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</si>
  <si>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</si>
  <si>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</si>
  <si>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</si>
  <si>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</si>
  <si>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</si>
  <si>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</si>
  <si>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</si>
  <si>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</si>
  <si>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</si>
  <si>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</si>
  <si>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</si>
  <si>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</si>
  <si>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</si>
  <si>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</si>
  <si>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</si>
  <si>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</si>
  <si>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</si>
  <si>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</si>
  <si>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</si>
  <si>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</si>
  <si>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</si>
  <si>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</si>
  <si>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</si>
  <si>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</si>
  <si>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</si>
  <si>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</si>
  <si>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</si>
  <si>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</si>
  <si>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</si>
  <si>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</si>
  <si>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</si>
  <si>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</si>
  <si>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</si>
  <si>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</si>
  <si>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</si>
  <si>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</si>
  <si>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</si>
  <si>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</si>
  <si>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</si>
  <si>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</si>
  <si>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</si>
  <si>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</si>
  <si>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</si>
  <si>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</si>
  <si>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</si>
  <si>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</si>
  <si>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</si>
  <si>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</si>
  <si>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</si>
  <si>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</si>
  <si>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</si>
  <si>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</si>
  <si>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</si>
  <si>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</si>
  <si>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</si>
  <si>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</si>
  <si>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</si>
  <si>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</si>
  <si>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</si>
  <si>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</si>
  <si>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</si>
  <si>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</si>
  <si>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</si>
  <si>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</si>
  <si>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</si>
  <si>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</si>
  <si>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</si>
  <si>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</si>
  <si>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</si>
  <si>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</si>
  <si>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</si>
  <si>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</si>
  <si>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</si>
  <si>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</si>
  <si>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</si>
  <si>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</si>
  <si>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</si>
  <si>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</si>
  <si>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</si>
  <si>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</si>
  <si>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</si>
  <si>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</si>
  <si>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</si>
  <si>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</si>
  <si>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</si>
  <si>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</si>
  <si>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</si>
  <si>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</si>
  <si>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</si>
  <si>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</si>
  <si>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</si>
  <si>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</si>
  <si>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</si>
  <si>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</si>
  <si>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</si>
  <si>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</si>
  <si>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</si>
  <si>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</si>
  <si>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</si>
  <si>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</si>
  <si>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</si>
  <si>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</si>
  <si>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</si>
  <si>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</si>
  <si>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</si>
  <si>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</si>
  <si>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</si>
  <si>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</si>
  <si>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</si>
  <si>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</si>
  <si>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</si>
  <si>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</si>
  <si>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</si>
  <si>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</si>
  <si>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</si>
  <si>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</si>
  <si>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</si>
  <si>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</si>
  <si>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</si>
  <si>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</si>
  <si>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</si>
  <si>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</si>
  <si>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</si>
  <si>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</si>
  <si>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</si>
  <si>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</si>
  <si>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</si>
  <si>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</si>
  <si>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</si>
  <si>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</si>
  <si>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</si>
  <si>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</si>
  <si>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</si>
  <si>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</si>
  <si>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</si>
  <si>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</si>
  <si>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</si>
  <si>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</si>
  <si>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</si>
  <si>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</si>
  <si>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</si>
  <si>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</si>
  <si>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</si>
  <si>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</si>
  <si>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</si>
  <si>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</si>
  <si>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</si>
  <si>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</si>
  <si>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</si>
  <si>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</si>
  <si>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</si>
  <si>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</si>
  <si>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</si>
  <si>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</si>
  <si>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</si>
  <si>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</si>
  <si>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</si>
  <si>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</si>
  <si>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</si>
  <si>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</si>
  <si>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</si>
  <si>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</si>
  <si>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</si>
  <si>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</si>
  <si>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</si>
  <si>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</si>
  <si>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</si>
  <si>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</si>
  <si>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</si>
  <si>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</si>
  <si>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</si>
  <si>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</si>
  <si>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</si>
  <si>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</si>
  <si>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</si>
  <si>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</si>
  <si>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</si>
  <si>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</si>
  <si>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</si>
  <si>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</si>
  <si>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</si>
  <si>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</si>
  <si>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</si>
  <si>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</si>
  <si>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</si>
  <si>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</si>
  <si>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</si>
  <si>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</si>
  <si>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</si>
  <si>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</si>
  <si>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</si>
  <si>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</si>
  <si>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</si>
  <si>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</si>
  <si>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</si>
  <si>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</si>
  <si>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</si>
  <si>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</si>
  <si>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</si>
  <si>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</si>
  <si>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</si>
  <si>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</si>
  <si>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</si>
  <si>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</si>
  <si>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</si>
  <si>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</si>
  <si>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</si>
  <si>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</si>
  <si>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</si>
  <si>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</si>
  <si>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</si>
  <si>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</si>
  <si>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</si>
  <si>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</si>
  <si>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</si>
  <si>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</si>
  <si>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</si>
  <si>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</si>
  <si>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</si>
  <si>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</si>
  <si>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</si>
  <si>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</si>
  <si>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</si>
  <si>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</si>
  <si>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</si>
  <si>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</si>
  <si>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</si>
  <si>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</si>
  <si>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</si>
  <si>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</si>
  <si>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</si>
  <si>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</si>
  <si>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</si>
  <si>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</si>
  <si>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</si>
  <si>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</si>
  <si>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</si>
  <si>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</si>
  <si>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</si>
  <si>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</si>
  <si>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</si>
  <si>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</si>
  <si>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</si>
  <si>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</si>
  <si>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</si>
  <si>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</si>
  <si>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</si>
  <si>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</si>
  <si>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</si>
  <si>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</si>
  <si>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</si>
  <si>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</si>
  <si>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</si>
  <si>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</si>
  <si>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</si>
  <si>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</si>
  <si>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</si>
  <si>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</si>
  <si>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</si>
  <si>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</si>
  <si>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</si>
  <si>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</si>
  <si>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</si>
  <si>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</si>
  <si>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</si>
  <si>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</si>
  <si>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</si>
  <si>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</si>
  <si>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</si>
  <si>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</si>
  <si>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</si>
  <si>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</si>
  <si>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</si>
  <si>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</si>
  <si>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</si>
  <si>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</si>
  <si>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</si>
  <si>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</si>
  <si>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</si>
  <si>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</si>
  <si>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</si>
  <si>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</si>
  <si>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</si>
  <si>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</si>
  <si>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</si>
  <si>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</si>
  <si>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</si>
  <si>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</si>
  <si>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</si>
  <si>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</si>
  <si>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</si>
  <si>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</si>
  <si>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</si>
  <si>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</si>
  <si>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</si>
  <si>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</si>
  <si>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</si>
  <si>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</si>
  <si>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</si>
  <si>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</si>
  <si>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</si>
  <si>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</si>
  <si>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</si>
  <si>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</si>
  <si>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</si>
  <si>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</si>
  <si>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</si>
  <si>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</si>
  <si>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</si>
  <si>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</si>
  <si>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</si>
  <si>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</si>
  <si>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</si>
  <si>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</si>
  <si>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</si>
  <si>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</si>
  <si>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</si>
  <si>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</si>
  <si>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</si>
  <si>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</si>
  <si>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</si>
  <si>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</si>
  <si>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</si>
  <si>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</si>
  <si>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</si>
  <si>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</si>
  <si>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</si>
  <si>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</si>
  <si>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</si>
  <si>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</si>
  <si>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</si>
  <si>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</si>
  <si>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</si>
  <si>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</si>
  <si>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</si>
  <si>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</si>
  <si>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</si>
  <si>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</si>
  <si>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</si>
  <si>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</si>
  <si>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</si>
  <si>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</si>
  <si>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</si>
  <si>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</si>
  <si>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</si>
  <si>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</si>
  <si>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</si>
  <si>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</si>
  <si>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</si>
  <si>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</si>
  <si>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</si>
  <si>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</si>
  <si>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</si>
  <si>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</si>
  <si>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</si>
  <si>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</si>
  <si>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</si>
  <si>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</si>
  <si>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</si>
  <si>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</si>
  <si>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</si>
  <si>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</si>
  <si>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</si>
  <si>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</si>
  <si>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</si>
  <si>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</si>
  <si>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</si>
  <si>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</si>
  <si>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</si>
  <si>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</si>
  <si>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</si>
  <si>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</si>
  <si>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</si>
  <si>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</si>
  <si>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</si>
  <si>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</si>
  <si>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</si>
  <si>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</si>
  <si>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</si>
  <si>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</si>
  <si>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</si>
  <si>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</si>
  <si>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</si>
  <si>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</si>
  <si>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</si>
  <si>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</si>
  <si>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</si>
  <si>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</si>
  <si>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</si>
  <si>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</si>
  <si>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</si>
  <si>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</si>
  <si>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</si>
  <si>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</si>
  <si>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</si>
  <si>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</si>
  <si>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</si>
  <si>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</si>
  <si>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</si>
  <si>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</si>
  <si>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</si>
  <si>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</si>
  <si>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</si>
  <si>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</si>
  <si>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</si>
  <si>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</si>
  <si>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</si>
  <si>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</si>
  <si>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</si>
  <si>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</si>
  <si>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</si>
  <si>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</si>
  <si>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</si>
  <si>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</si>
  <si>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</si>
  <si>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</si>
  <si>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</si>
  <si>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</si>
  <si>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</si>
  <si>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</si>
  <si>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</si>
  <si>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</si>
  <si>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</si>
  <si>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</si>
  <si>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</si>
  <si>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</si>
  <si>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</si>
  <si>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</si>
  <si>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</si>
  <si>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</si>
  <si>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</si>
  <si>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</si>
  <si>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</si>
  <si>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</si>
  <si>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</si>
  <si>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</si>
  <si>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</si>
  <si>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</si>
  <si>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</si>
  <si>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</si>
  <si>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</si>
  <si>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</si>
  <si>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</si>
  <si>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</si>
  <si>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</si>
  <si>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</si>
  <si>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</si>
  <si>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</si>
  <si>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</si>
  <si>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</si>
  <si>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</si>
  <si>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</si>
  <si>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</si>
  <si>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</si>
  <si>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</si>
  <si>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</si>
  <si>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</si>
  <si>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</si>
  <si>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</si>
  <si>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</si>
  <si>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</si>
  <si>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</si>
  <si>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</si>
  <si>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</si>
  <si>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</si>
  <si>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</si>
  <si>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</si>
  <si>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</si>
  <si>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</si>
  <si>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</si>
  <si>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</si>
  <si>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</si>
  <si>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</si>
  <si>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</si>
  <si>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</si>
  <si>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</si>
  <si>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</si>
  <si>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</si>
  <si>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</si>
  <si>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</si>
  <si>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</si>
  <si>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</si>
  <si>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</si>
  <si>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</si>
  <si>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</si>
  <si>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</si>
  <si>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</si>
  <si>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</si>
  <si>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</si>
  <si>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</si>
  <si>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</si>
  <si>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</si>
  <si>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</si>
  <si>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</si>
  <si>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</si>
  <si>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</si>
  <si>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</si>
  <si>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</si>
  <si>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</si>
  <si>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</si>
  <si>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</si>
  <si>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</si>
  <si>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</si>
  <si>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</si>
  <si>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</si>
  <si>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</si>
  <si>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</si>
  <si>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</si>
  <si>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</si>
  <si>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</si>
  <si>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</si>
  <si>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</si>
  <si>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</si>
  <si>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</si>
  <si>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</si>
  <si>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</si>
  <si>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</si>
  <si>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</si>
  <si>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</si>
  <si>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</si>
  <si>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</si>
  <si>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</si>
  <si>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</si>
  <si>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</si>
  <si>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</si>
  <si>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</si>
  <si>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</si>
  <si>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</si>
  <si>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</si>
  <si>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</si>
  <si>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</si>
  <si>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</si>
  <si>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</si>
  <si>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</si>
  <si>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</si>
  <si>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</si>
  <si>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</si>
  <si>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</si>
  <si>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</si>
  <si>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</si>
  <si>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</si>
  <si>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</si>
  <si>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</si>
  <si>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</si>
  <si>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</si>
  <si>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</si>
  <si>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</si>
  <si>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</si>
  <si>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</si>
  <si>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</si>
  <si>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</si>
  <si>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</si>
  <si>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</si>
  <si>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</si>
  <si>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</si>
  <si>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</si>
  <si>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</si>
  <si>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</si>
  <si>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</si>
  <si>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</si>
  <si>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</si>
  <si>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</si>
  <si>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</si>
  <si>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</si>
  <si>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</si>
  <si>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</si>
  <si>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</si>
  <si>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</si>
  <si>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</si>
  <si>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</si>
  <si>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</si>
  <si>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</si>
  <si>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</si>
  <si>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</si>
  <si>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</si>
  <si>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</si>
  <si>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</si>
  <si>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</si>
  <si>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</si>
  <si>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</si>
  <si>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</si>
  <si>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</si>
  <si>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</si>
  <si>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</si>
  <si>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</si>
  <si>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</si>
  <si>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</si>
  <si>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</si>
  <si>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</si>
  <si>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</si>
  <si>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</si>
  <si>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</si>
  <si>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</si>
  <si>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</si>
  <si>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</si>
  <si>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</si>
  <si>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</si>
  <si>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</si>
  <si>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</si>
  <si>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</si>
  <si>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</si>
  <si>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</si>
  <si>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</si>
  <si>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</si>
  <si>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</si>
  <si>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</si>
  <si>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</si>
  <si>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</si>
  <si>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</si>
  <si>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</si>
  <si>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</si>
  <si>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</si>
  <si>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</si>
  <si>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</si>
  <si>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</si>
  <si>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</si>
  <si>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</si>
  <si>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</si>
  <si>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</si>
  <si>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</si>
  <si>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</si>
  <si>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</si>
  <si>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</si>
  <si>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</si>
  <si>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</si>
  <si>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</si>
  <si>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</si>
  <si>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</si>
  <si>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</si>
  <si>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</si>
  <si>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</si>
  <si>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</si>
  <si>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</si>
  <si>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</si>
  <si>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</si>
  <si>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</si>
  <si>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</si>
  <si>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</si>
  <si>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</si>
  <si>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</si>
  <si>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</si>
  <si>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</si>
  <si>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</si>
  <si>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</si>
  <si>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</si>
  <si>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</si>
  <si>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</si>
  <si>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</si>
  <si>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</si>
  <si>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</si>
  <si>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</si>
  <si>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</si>
  <si>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</si>
  <si>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</si>
  <si>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</si>
  <si>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</si>
  <si>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</si>
  <si>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</si>
  <si>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</si>
  <si>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</si>
  <si>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</si>
  <si>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</si>
  <si>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</si>
  <si>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</si>
  <si>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</si>
  <si>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</si>
  <si>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</si>
  <si>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</si>
  <si>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</si>
  <si>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</si>
  <si>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</si>
  <si>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</si>
  <si>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</si>
  <si>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</si>
  <si>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</si>
  <si>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</si>
  <si>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</si>
  <si>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</si>
  <si>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</si>
  <si>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</si>
  <si>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</si>
  <si>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</si>
  <si>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</si>
  <si>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</si>
  <si>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</si>
  <si>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</si>
  <si>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</si>
  <si>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</si>
  <si>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</si>
  <si>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</si>
  <si>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</si>
  <si>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</si>
  <si>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</si>
  <si>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</si>
  <si>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</si>
  <si>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</si>
  <si>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</si>
  <si>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</si>
  <si>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</si>
  <si>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</si>
  <si>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</si>
  <si>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</si>
  <si>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</si>
  <si>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</si>
  <si>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</si>
  <si>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</si>
  <si>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</si>
  <si>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</si>
  <si>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</si>
  <si>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</si>
  <si>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</si>
  <si>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</si>
  <si>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</si>
  <si>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</si>
  <si>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</si>
  <si>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</si>
  <si>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</si>
  <si>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</si>
  <si>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</si>
  <si>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</si>
  <si>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</si>
  <si>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</si>
  <si>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</si>
  <si>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</si>
  <si>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</si>
  <si>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</si>
  <si>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</si>
  <si>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</si>
  <si>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</si>
  <si>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</si>
  <si>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</si>
  <si>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</si>
  <si>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</si>
  <si>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</si>
  <si>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</si>
  <si>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</si>
  <si>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</si>
  <si>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</si>
  <si>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</si>
  <si>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</si>
  <si>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</si>
  <si>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</si>
  <si>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</si>
  <si>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</si>
  <si>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</si>
  <si>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</si>
  <si>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</si>
  <si>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</si>
  <si>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</si>
  <si>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</si>
  <si>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</si>
  <si>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</si>
  <si>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</si>
  <si>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</si>
  <si>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</si>
  <si>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</si>
  <si>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</si>
  <si>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</si>
  <si>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</si>
  <si>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</si>
  <si>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</si>
  <si>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</si>
  <si>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</si>
  <si>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</si>
  <si>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</si>
  <si>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</si>
  <si>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</si>
  <si>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</si>
  <si>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</si>
  <si>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</si>
  <si>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</si>
  <si>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</si>
  <si>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</si>
  <si>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</si>
  <si>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</si>
  <si>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</si>
  <si>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</si>
  <si>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</si>
  <si>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</si>
  <si>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</si>
  <si>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</si>
  <si>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</si>
  <si>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</si>
  <si>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</si>
  <si>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</si>
  <si>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</si>
  <si>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</si>
  <si>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</si>
  <si>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</si>
  <si>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</si>
  <si>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</si>
  <si>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</si>
  <si>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</si>
  <si>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</si>
  <si>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</si>
  <si>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</si>
  <si>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</si>
  <si>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</si>
  <si>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</si>
  <si>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</si>
  <si>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</si>
  <si>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</si>
  <si>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</si>
  <si>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</si>
  <si>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</si>
  <si>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</si>
  <si>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</si>
  <si>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</si>
  <si>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</si>
  <si>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</si>
  <si>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</si>
  <si>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</si>
  <si>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</si>
  <si>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</si>
  <si>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</si>
  <si>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</si>
  <si>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</si>
  <si>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</si>
  <si>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</si>
  <si>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</si>
  <si>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</si>
  <si>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</si>
  <si>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</si>
  <si>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</si>
  <si>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</si>
  <si>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</si>
  <si>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</si>
  <si>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</si>
  <si>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</si>
  <si>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</si>
  <si>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</si>
  <si>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</si>
  <si>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</si>
  <si>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</si>
  <si>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</si>
  <si>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</si>
  <si>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</si>
  <si>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</si>
  <si>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</si>
  <si>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</si>
  <si>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</si>
  <si>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</si>
  <si>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</si>
  <si>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</si>
  <si>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</si>
  <si>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</si>
  <si>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</si>
  <si>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</si>
  <si>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</si>
  <si>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</si>
  <si>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</si>
  <si>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</si>
  <si>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</si>
  <si>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</si>
  <si>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</si>
  <si>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</si>
  <si>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</si>
  <si>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</si>
  <si>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</si>
  <si>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</si>
  <si>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</si>
  <si>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</si>
  <si>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</si>
  <si>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</si>
  <si>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</si>
  <si>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</si>
  <si>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</si>
  <si>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</si>
  <si>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</si>
  <si>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</si>
  <si>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</si>
  <si>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</si>
  <si>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</si>
  <si>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</si>
  <si>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</si>
  <si>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</si>
  <si>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</si>
  <si>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</si>
  <si>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</si>
  <si>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</si>
  <si>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</si>
  <si>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</si>
  <si>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</si>
  <si>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</si>
  <si>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</si>
  <si>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</si>
  <si>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</si>
  <si>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</si>
  <si>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</si>
  <si>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</si>
  <si>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</si>
  <si>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</si>
  <si>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</si>
  <si>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</si>
  <si>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</si>
  <si>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</si>
  <si>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</si>
  <si>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</si>
  <si>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</si>
  <si>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</si>
  <si>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</si>
  <si>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</si>
  <si>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</si>
  <si>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</si>
  <si>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</si>
  <si>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</si>
  <si>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</si>
  <si>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</si>
  <si>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</si>
  <si>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</si>
  <si>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</si>
  <si>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</si>
  <si>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</si>
  <si>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</si>
  <si>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</si>
  <si>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</si>
  <si>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</si>
  <si>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</si>
  <si>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</si>
  <si>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</si>
  <si>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</si>
  <si>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</si>
  <si>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</si>
  <si>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</si>
  <si>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</si>
  <si>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</si>
  <si>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</si>
  <si>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</si>
  <si>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</si>
  <si>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</si>
  <si>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</si>
  <si>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</si>
  <si>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</si>
  <si>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</si>
  <si>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</si>
  <si>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</si>
  <si>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</si>
  <si>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</si>
  <si>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</si>
  <si>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</si>
  <si>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</si>
  <si>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</si>
  <si>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</si>
  <si>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</si>
  <si>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</si>
  <si>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</si>
  <si>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</si>
  <si>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</si>
  <si>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</si>
  <si>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</si>
  <si>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</si>
  <si>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</si>
  <si>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</si>
  <si>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</si>
  <si>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</si>
  <si>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</si>
  <si>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</si>
  <si>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</si>
  <si>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</si>
  <si>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</si>
  <si>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</si>
  <si>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</si>
  <si>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</si>
  <si>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</si>
  <si>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</si>
  <si>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</si>
  <si>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</si>
  <si>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</si>
  <si>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</si>
  <si>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</si>
  <si>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</si>
  <si>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</si>
  <si>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</si>
  <si>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</si>
  <si>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</si>
  <si>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</si>
  <si>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</si>
  <si>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</si>
  <si>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</si>
  <si>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</si>
  <si>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</si>
  <si>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</si>
  <si>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</si>
  <si>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</si>
  <si>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</si>
  <si>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</si>
  <si>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</si>
  <si>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</si>
  <si>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</si>
  <si>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</si>
  <si>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</si>
  <si>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</si>
  <si>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</si>
  <si>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</si>
  <si>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</si>
  <si>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</si>
  <si>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</si>
  <si>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</si>
  <si>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</si>
  <si>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</si>
  <si>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</si>
  <si>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</si>
  <si>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</si>
  <si>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</si>
  <si>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</si>
  <si>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</si>
  <si>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</si>
  <si>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</si>
  <si>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</si>
  <si>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</si>
  <si>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</si>
  <si>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</si>
  <si>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</si>
  <si>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</si>
  <si>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</si>
  <si>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</si>
  <si>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</si>
  <si>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</si>
  <si>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</si>
  <si>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</si>
  <si>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</si>
  <si>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</si>
  <si>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</si>
  <si>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</si>
  <si>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</si>
  <si>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</si>
  <si>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</si>
  <si>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</si>
  <si>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</si>
  <si>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</si>
  <si>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</si>
  <si>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</si>
  <si>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</si>
  <si>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</si>
  <si>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</si>
  <si>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</si>
  <si>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</si>
  <si>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</si>
  <si>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</si>
  <si>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</si>
  <si>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</si>
  <si>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</si>
  <si>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</si>
  <si>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</si>
  <si>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</si>
  <si>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</si>
  <si>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</si>
  <si>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</si>
  <si>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</si>
  <si>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</si>
  <si>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</si>
  <si>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</si>
  <si>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</si>
  <si>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</si>
  <si>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</si>
  <si>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</si>
  <si>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</si>
  <si>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</si>
  <si>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</si>
  <si>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</si>
  <si>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</si>
  <si>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</si>
  <si>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</si>
  <si>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</si>
  <si>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</si>
  <si>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</si>
  <si>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</si>
  <si>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</si>
  <si>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</si>
  <si>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</si>
  <si>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</si>
  <si>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</si>
  <si>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</si>
  <si>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</si>
  <si>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</si>
  <si>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</si>
  <si>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</si>
  <si>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</si>
  <si>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</si>
  <si>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</si>
  <si>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</si>
  <si>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</si>
  <si>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</si>
  <si>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</si>
  <si>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</si>
  <si>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</si>
  <si>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</si>
  <si>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</si>
  <si>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</si>
  <si>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</si>
  <si>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</si>
  <si>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</si>
  <si>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</si>
  <si>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</si>
  <si>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</si>
  <si>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</si>
  <si>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</si>
  <si>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</si>
  <si>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</si>
  <si>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</si>
  <si>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</si>
  <si>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</si>
  <si>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</si>
  <si>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</si>
  <si>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</si>
  <si>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</si>
  <si>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</si>
  <si>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</si>
  <si>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</si>
  <si>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</si>
  <si>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</si>
  <si>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</si>
  <si>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</si>
  <si>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</si>
  <si>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</si>
  <si>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</si>
  <si>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</si>
  <si>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</si>
  <si>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</si>
  <si>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</si>
  <si>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</si>
  <si>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</si>
  <si>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</si>
  <si>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</si>
  <si>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</si>
  <si>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</si>
  <si>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</si>
  <si>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</si>
  <si>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</si>
  <si>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</si>
  <si>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</si>
  <si>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</si>
  <si>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</si>
  <si>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</si>
  <si>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</si>
  <si>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</si>
  <si>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</si>
  <si>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</si>
  <si>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</si>
  <si>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</si>
  <si>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</si>
  <si>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</si>
  <si>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</si>
  <si>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</si>
  <si>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</si>
  <si>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</si>
  <si>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</si>
  <si>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</si>
  <si>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</si>
  <si>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</si>
  <si>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</si>
  <si>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</si>
  <si>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</si>
  <si>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</si>
  <si>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</si>
  <si>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</si>
  <si>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</si>
  <si>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</si>
  <si>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</si>
  <si>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</si>
  <si>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</si>
  <si>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</si>
  <si>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</si>
  <si>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</si>
  <si>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</si>
  <si>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</si>
  <si>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</si>
  <si>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</si>
  <si>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</si>
  <si>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</si>
  <si>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</si>
  <si>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</si>
  <si>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</si>
  <si>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</si>
  <si>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</si>
  <si>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</si>
  <si>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</si>
  <si>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</si>
  <si>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</si>
  <si>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</si>
  <si>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</si>
  <si>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</si>
  <si>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</si>
  <si>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</si>
  <si>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</si>
  <si>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</si>
  <si>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</si>
  <si>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</si>
  <si>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</si>
  <si>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</si>
  <si>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</si>
  <si>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</si>
  <si>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</si>
  <si>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</si>
  <si>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</si>
  <si>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</si>
  <si>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</si>
  <si>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</si>
  <si>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</si>
  <si>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</si>
  <si>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</si>
  <si>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</si>
  <si>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</si>
  <si>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</si>
  <si>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</si>
  <si>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</si>
  <si>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</si>
  <si>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</si>
  <si>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</si>
  <si>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</si>
  <si>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</si>
  <si>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</si>
  <si>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</si>
  <si>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</si>
  <si>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</si>
  <si>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</si>
  <si>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</si>
  <si>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</si>
  <si>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</si>
  <si>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</si>
  <si>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</si>
  <si>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</si>
  <si>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</si>
  <si>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</si>
  <si>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</si>
  <si>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</si>
  <si>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</si>
  <si>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</si>
  <si>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</si>
  <si>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</si>
  <si>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</si>
  <si>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</si>
  <si>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</si>
  <si>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</si>
  <si>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</si>
  <si>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</si>
  <si>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</si>
  <si>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</si>
  <si>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</si>
  <si>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</si>
  <si>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</si>
  <si>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</si>
  <si>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</si>
  <si>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</si>
  <si>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</si>
  <si>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</si>
  <si>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</si>
  <si>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</si>
  <si>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</si>
  <si>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</si>
  <si>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</si>
  <si>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</si>
  <si>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</si>
  <si>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</si>
  <si>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</si>
  <si>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</si>
  <si>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</si>
  <si>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</si>
  <si>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</si>
  <si>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</si>
  <si>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</si>
  <si>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</si>
  <si>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</si>
  <si>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</si>
  <si>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</si>
  <si>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</si>
  <si>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</si>
  <si>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</si>
  <si>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</si>
  <si>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</si>
  <si>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</si>
  <si>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</si>
  <si>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</si>
  <si>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</si>
  <si>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</si>
  <si>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</si>
  <si>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</si>
  <si>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</si>
  <si>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</si>
  <si>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</si>
  <si>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</si>
  <si>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</si>
  <si>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</si>
  <si>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</si>
  <si>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</si>
  <si>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</si>
  <si>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</si>
  <si>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</si>
  <si>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</si>
  <si>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</si>
  <si>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</si>
  <si>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</si>
  <si>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</si>
  <si>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</si>
  <si>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</si>
  <si>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</si>
  <si>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</si>
  <si>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</si>
  <si>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</si>
  <si>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</si>
  <si>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</si>
  <si>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</si>
  <si>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</si>
  <si>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</si>
  <si>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</si>
  <si>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</si>
  <si>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</si>
  <si>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</si>
  <si>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</si>
  <si>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</si>
  <si>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</si>
  <si>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</si>
  <si>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</si>
  <si>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</si>
  <si>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</si>
  <si>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</si>
  <si>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</si>
  <si>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</si>
  <si>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</si>
  <si>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</si>
  <si>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</si>
  <si>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</si>
  <si>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</si>
  <si>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</si>
  <si>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</si>
  <si>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</si>
  <si>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</si>
  <si>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</si>
  <si>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</si>
  <si>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</si>
  <si>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</si>
  <si>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</si>
  <si>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</si>
  <si>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</si>
  <si>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</si>
  <si>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</si>
  <si>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</si>
  <si>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</si>
  <si>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</si>
  <si>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</si>
  <si>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</si>
  <si>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</si>
  <si>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</si>
  <si>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</si>
  <si>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</si>
  <si>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</si>
  <si>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</si>
  <si>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</si>
  <si>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</si>
  <si>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</si>
  <si>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</si>
  <si>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</si>
  <si>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</si>
  <si>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</si>
  <si>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</si>
  <si>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</si>
  <si>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</si>
  <si>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</si>
  <si>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</si>
  <si>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</si>
  <si>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</si>
  <si>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</si>
  <si>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</si>
  <si>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</si>
  <si>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</si>
  <si>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</si>
  <si>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</si>
  <si>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</si>
  <si>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</si>
  <si>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</si>
  <si>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</si>
  <si>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</si>
  <si>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</si>
  <si>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</si>
  <si>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</si>
  <si>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</si>
  <si>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</si>
  <si>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</si>
  <si>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</si>
  <si>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</si>
  <si>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</si>
  <si>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</si>
  <si>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</si>
  <si>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</si>
  <si>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</si>
  <si>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</si>
  <si>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</si>
  <si>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</si>
  <si>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</si>
  <si>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</si>
  <si>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</si>
  <si>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</si>
  <si>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</si>
  <si>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</si>
  <si>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</si>
  <si>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</si>
  <si>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</si>
  <si>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</si>
  <si>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</si>
  <si>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</si>
  <si>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</si>
  <si>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</si>
  <si>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</si>
  <si>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</si>
  <si>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</si>
  <si>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</si>
  <si>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</si>
  <si>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</si>
  <si>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</si>
  <si>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</si>
  <si>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</si>
  <si>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</si>
  <si>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</si>
  <si>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</si>
  <si>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</si>
  <si>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</si>
  <si>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</si>
  <si>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</si>
  <si>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</si>
  <si>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</si>
  <si>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</si>
  <si>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</si>
  <si>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</si>
  <si>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</si>
  <si>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</si>
  <si>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</si>
  <si>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</si>
  <si>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</si>
  <si>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</si>
  <si>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</si>
  <si>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</si>
  <si>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</si>
  <si>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</si>
  <si>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</si>
  <si>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</si>
  <si>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</si>
  <si>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</si>
  <si>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</si>
  <si>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</si>
  <si>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</si>
  <si>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</si>
  <si>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</si>
  <si>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</si>
  <si>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</si>
  <si>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</si>
  <si>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</si>
  <si>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</si>
  <si>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</si>
  <si>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</si>
  <si>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</si>
  <si>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</si>
  <si>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</si>
  <si>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</si>
  <si>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</si>
  <si>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</si>
  <si>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</si>
  <si>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</si>
  <si>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</si>
  <si>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</si>
  <si>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</si>
  <si>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</si>
  <si>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</si>
  <si>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</si>
  <si>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</si>
  <si>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</si>
  <si>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</si>
  <si>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</si>
  <si>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</si>
  <si>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</si>
  <si>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</si>
  <si>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</si>
  <si>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</si>
  <si>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</si>
  <si>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</si>
  <si>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</si>
  <si>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</si>
  <si>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</si>
  <si>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</si>
  <si>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</si>
  <si>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</si>
  <si>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</si>
  <si>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</si>
  <si>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</si>
  <si>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</si>
  <si>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</si>
  <si>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</si>
  <si>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</si>
  <si>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</si>
  <si>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</si>
  <si>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</si>
  <si>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</si>
  <si>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</si>
  <si>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</si>
  <si>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</si>
  <si>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</si>
  <si>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</si>
  <si>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</si>
  <si>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</si>
  <si>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</si>
  <si>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</si>
  <si>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</si>
  <si>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</si>
  <si>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</si>
  <si>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</si>
  <si>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</si>
  <si>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</si>
  <si>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</si>
  <si>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</si>
  <si>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</si>
  <si>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</si>
  <si>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</si>
  <si>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</si>
  <si>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</si>
  <si>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</si>
  <si>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</si>
  <si>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</si>
  <si>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</si>
  <si>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</si>
  <si>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</si>
  <si>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</si>
  <si>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</si>
  <si>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</si>
  <si>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</si>
  <si>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</si>
  <si>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</si>
  <si>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</si>
  <si>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</si>
  <si>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</si>
  <si>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</si>
  <si>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</si>
  <si>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</si>
  <si>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</si>
  <si>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</si>
  <si>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</si>
  <si>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</si>
  <si>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</si>
  <si>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</si>
  <si>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</si>
  <si>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</si>
  <si>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</si>
  <si>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</si>
  <si>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</si>
  <si>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</si>
  <si>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</si>
  <si>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</si>
  <si>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</si>
  <si>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</si>
  <si>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</si>
  <si>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</si>
  <si>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</si>
  <si>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</si>
  <si>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</si>
  <si>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</si>
  <si>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</si>
  <si>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</si>
  <si>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</si>
  <si>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</si>
  <si>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</si>
  <si>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</si>
  <si>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</si>
  <si>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</si>
  <si>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</si>
  <si>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</si>
  <si>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</si>
  <si>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</si>
  <si>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</si>
  <si>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</si>
  <si>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</si>
  <si>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</si>
  <si>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</si>
  <si>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</si>
  <si>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</si>
  <si>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</si>
  <si>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</si>
  <si>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</si>
  <si>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</si>
  <si>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</si>
  <si>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</si>
  <si>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</si>
  <si>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</si>
  <si>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</si>
  <si>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</si>
  <si>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</si>
  <si>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</si>
  <si>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</si>
  <si>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</si>
  <si>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</si>
  <si>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</si>
  <si>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</si>
  <si>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</si>
  <si>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</si>
  <si>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</si>
  <si>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</si>
  <si>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</si>
  <si>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</si>
  <si>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</si>
  <si>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</si>
  <si>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</si>
  <si>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</si>
  <si>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</si>
  <si>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</si>
  <si>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</si>
  <si>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</si>
  <si>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</si>
  <si>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</si>
  <si>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</si>
  <si>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</si>
  <si>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</si>
  <si>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</si>
  <si>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</si>
  <si>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</si>
  <si>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</si>
  <si>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</si>
  <si>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</si>
  <si>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</si>
  <si>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</si>
  <si>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</si>
  <si>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</si>
  <si>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</si>
  <si>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</si>
  <si>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</si>
  <si>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</si>
  <si>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</si>
  <si>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</si>
  <si>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</si>
  <si>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</si>
  <si>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</si>
  <si>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</si>
  <si>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</si>
  <si>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</si>
  <si>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</si>
  <si>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</si>
  <si>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</si>
  <si>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</si>
  <si>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</si>
  <si>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</si>
  <si>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</si>
  <si>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</si>
  <si>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</si>
  <si>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</si>
  <si>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</si>
  <si>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</si>
  <si>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</si>
  <si>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</si>
  <si>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</si>
  <si>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</si>
  <si>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</si>
  <si>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</si>
  <si>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</si>
  <si>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</si>
  <si>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</si>
  <si>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</si>
  <si>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</si>
  <si>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</si>
  <si>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</si>
  <si>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</si>
  <si>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</si>
  <si>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</si>
  <si>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</si>
  <si>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</si>
  <si>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</si>
  <si>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</si>
  <si>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</si>
  <si>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</si>
  <si>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</si>
  <si>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</si>
  <si>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</si>
  <si>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</si>
  <si>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</si>
  <si>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</si>
  <si>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</si>
  <si>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</si>
  <si>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</si>
  <si>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</si>
  <si>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</si>
  <si>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</si>
  <si>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</si>
  <si>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</si>
  <si>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</si>
  <si>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</si>
  <si>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</si>
  <si>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</si>
  <si>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</si>
  <si>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</si>
  <si>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</si>
  <si>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</si>
  <si>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</si>
  <si>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</si>
  <si>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</si>
  <si>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</si>
  <si>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</si>
  <si>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</si>
  <si>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</si>
  <si>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</si>
  <si>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</si>
  <si>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</si>
  <si>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</si>
  <si>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</si>
  <si>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</si>
  <si>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</si>
  <si>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</si>
  <si>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</si>
  <si>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</si>
  <si>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</si>
  <si>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</si>
  <si>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</si>
  <si>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</si>
  <si>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</si>
  <si>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</si>
  <si>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</si>
  <si>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</si>
  <si>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</si>
  <si>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</si>
  <si>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</si>
  <si>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</si>
  <si>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</si>
  <si>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</si>
  <si>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</si>
  <si>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</si>
  <si>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</si>
  <si>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</si>
  <si>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</si>
  <si>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</si>
  <si>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</si>
  <si>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</si>
  <si>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</si>
  <si>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</si>
  <si>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</si>
  <si>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</si>
  <si>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</si>
  <si>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</si>
  <si>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</si>
  <si>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</si>
  <si>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</si>
  <si>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</si>
  <si>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</si>
  <si>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</si>
  <si>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</si>
  <si>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</si>
  <si>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</si>
  <si>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</si>
  <si>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</si>
  <si>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</si>
  <si>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</si>
  <si>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</si>
  <si>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</si>
  <si>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</si>
  <si>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</si>
  <si>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</si>
  <si>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</si>
  <si>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</si>
  <si>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</si>
  <si>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</si>
  <si>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</si>
  <si>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</si>
  <si>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</si>
  <si>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</si>
  <si>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</si>
  <si>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</si>
  <si>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</si>
  <si>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</si>
  <si>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</si>
  <si>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</si>
  <si>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</si>
  <si>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</si>
  <si>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</si>
  <si>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</si>
  <si>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</si>
  <si>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</si>
  <si>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</si>
  <si>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</si>
  <si>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</si>
  <si>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</si>
  <si>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</si>
  <si>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</si>
  <si>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</si>
  <si>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</si>
  <si>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</si>
  <si>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</si>
  <si>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</si>
  <si>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</si>
  <si>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</si>
  <si>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</si>
  <si>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</si>
  <si>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</si>
  <si>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</si>
  <si>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</si>
  <si>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</si>
  <si>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</si>
  <si>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</si>
  <si>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</si>
  <si>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</si>
  <si>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</si>
  <si>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</si>
  <si>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</si>
  <si>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</si>
  <si>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</si>
  <si>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</si>
  <si>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</si>
  <si>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</si>
  <si>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</si>
  <si>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</si>
  <si>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</si>
  <si>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</si>
  <si>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</si>
  <si>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</si>
  <si>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</si>
  <si>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</si>
  <si>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</si>
  <si>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</si>
  <si>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</si>
  <si>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</si>
  <si>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</si>
  <si>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</si>
  <si>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</si>
  <si>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</si>
  <si>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</si>
  <si>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</si>
  <si>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</si>
  <si>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</si>
  <si>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</si>
  <si>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</si>
  <si>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</si>
  <si>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</si>
  <si>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</si>
  <si>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</si>
  <si>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</si>
  <si>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</si>
  <si>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</si>
  <si>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</si>
  <si>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</si>
  <si>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</si>
  <si>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</si>
  <si>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</si>
  <si>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</si>
  <si>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</si>
  <si>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</si>
  <si>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</si>
  <si>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</si>
  <si>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</si>
  <si>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</si>
  <si>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</si>
  <si>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</si>
  <si>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</si>
  <si>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</si>
  <si>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</si>
  <si>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</si>
  <si>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</si>
  <si>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</si>
  <si>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</si>
  <si>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</si>
  <si>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</si>
  <si>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</si>
  <si>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</si>
  <si>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</si>
  <si>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</si>
  <si>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</si>
  <si>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</si>
  <si>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</si>
  <si>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</si>
  <si>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</si>
  <si>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</si>
  <si>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</si>
  <si>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</si>
  <si>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</si>
  <si>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</si>
  <si>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</si>
  <si>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</si>
  <si>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</si>
  <si>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</si>
  <si>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</si>
  <si>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</si>
  <si>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</si>
  <si>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</si>
  <si>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</si>
  <si>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</si>
  <si>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</si>
  <si>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</si>
  <si>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</si>
  <si>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</si>
  <si>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</si>
  <si>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</si>
  <si>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</si>
  <si>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</si>
  <si>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</si>
  <si>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</si>
  <si>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</si>
  <si>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</si>
  <si>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</si>
  <si>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</si>
  <si>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</si>
  <si>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</si>
  <si>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</si>
  <si>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</si>
  <si>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</si>
  <si>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</si>
  <si>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</si>
  <si>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</si>
  <si>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</si>
  <si>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</si>
  <si>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</si>
  <si>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</si>
  <si>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</si>
  <si>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</si>
  <si>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</si>
  <si>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</si>
  <si>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</si>
  <si>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</si>
  <si>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</si>
  <si>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</si>
  <si>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</si>
  <si>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</si>
  <si>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</si>
  <si>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</si>
  <si>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</si>
  <si>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</si>
  <si>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</si>
  <si>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</si>
  <si>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</si>
  <si>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</si>
  <si>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</si>
  <si>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</si>
  <si>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</si>
  <si>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</si>
  <si>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</si>
  <si>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</si>
  <si>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</si>
  <si>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</si>
  <si>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</si>
  <si>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</si>
  <si>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</si>
  <si>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</si>
  <si>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</si>
  <si>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</si>
  <si>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</si>
  <si>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</si>
  <si>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</si>
  <si>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</si>
  <si>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</si>
  <si>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</si>
  <si>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</si>
  <si>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</si>
  <si>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</si>
  <si>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</si>
  <si>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</si>
  <si>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</si>
  <si>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</si>
  <si>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</si>
  <si>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</si>
  <si>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</si>
  <si>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</si>
  <si>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</si>
  <si>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</si>
  <si>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</si>
  <si>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</si>
  <si>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</si>
  <si>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</si>
  <si>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</si>
  <si>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</si>
  <si>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</si>
  <si>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</si>
  <si>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</si>
  <si>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</si>
  <si>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</si>
  <si>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</si>
  <si>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</si>
  <si>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</si>
  <si>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</si>
  <si>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</si>
  <si>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</si>
  <si>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</si>
  <si>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</si>
  <si>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</si>
  <si>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</si>
  <si>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</si>
  <si>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</si>
  <si>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</si>
  <si>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</si>
  <si>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</si>
  <si>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</si>
  <si>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</si>
  <si>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</si>
  <si>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</si>
  <si>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</si>
  <si>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</si>
  <si>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</si>
  <si>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</si>
  <si>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</si>
  <si>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</si>
  <si>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</si>
  <si>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</si>
  <si>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</si>
  <si>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</si>
  <si>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</si>
  <si>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</si>
  <si>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</si>
  <si>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</si>
  <si>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</si>
  <si>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</si>
  <si>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</si>
  <si>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</si>
  <si>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</si>
  <si>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</si>
  <si>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</si>
  <si>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</si>
  <si>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</si>
  <si>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</si>
  <si>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</si>
  <si>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</si>
  <si>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</si>
  <si>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</si>
  <si>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</si>
  <si>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</si>
  <si>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</si>
  <si>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</si>
  <si>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</si>
  <si>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</si>
  <si>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</si>
  <si>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</si>
  <si>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</si>
  <si>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</si>
  <si>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</si>
  <si>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</si>
  <si>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</si>
  <si>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</si>
  <si>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</si>
  <si>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</si>
  <si>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</si>
  <si>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</si>
  <si>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</si>
  <si>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</si>
  <si>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</si>
  <si>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</si>
  <si>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</si>
  <si>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</si>
  <si>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</si>
  <si>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</si>
  <si>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</si>
  <si>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</si>
  <si>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</si>
  <si>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</si>
  <si>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</si>
  <si>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</si>
  <si>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</si>
  <si>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</si>
  <si>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</si>
  <si>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</si>
  <si>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</si>
  <si>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</si>
  <si>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</si>
  <si>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</si>
  <si>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</si>
  <si>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</si>
  <si>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</si>
  <si>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</si>
  <si>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</si>
  <si>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</si>
  <si>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</si>
  <si>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</si>
  <si>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</si>
  <si>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</si>
  <si>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</si>
  <si>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</si>
  <si>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</si>
  <si>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</si>
  <si>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</si>
  <si>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</si>
  <si>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</si>
  <si>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</si>
  <si>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</si>
  <si>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</si>
  <si>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</si>
  <si>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</si>
  <si>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</si>
  <si>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</si>
  <si>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</si>
  <si>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</si>
  <si>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</si>
  <si>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</si>
  <si>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</si>
  <si>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</si>
  <si>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</si>
  <si>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</si>
  <si>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</si>
  <si>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</si>
  <si>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</si>
  <si>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</si>
  <si>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</si>
  <si>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</si>
  <si>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</si>
  <si>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</si>
  <si>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</si>
  <si>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</si>
  <si>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</si>
  <si>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</si>
  <si>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</si>
  <si>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</si>
  <si>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</si>
  <si>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</si>
  <si>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</si>
  <si>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</si>
  <si>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</si>
  <si>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</si>
  <si>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</si>
  <si>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</si>
  <si>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</si>
  <si>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</si>
  <si>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</si>
  <si>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</si>
  <si>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</si>
  <si>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</si>
  <si>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</si>
  <si>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</si>
  <si>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</si>
  <si>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</si>
  <si>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</si>
  <si>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</si>
  <si>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</si>
  <si>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</si>
  <si>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</si>
  <si>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</si>
  <si>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</si>
  <si>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</si>
  <si>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</si>
  <si>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</si>
  <si>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</si>
  <si>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</si>
  <si>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</si>
  <si>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</si>
  <si>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</si>
  <si>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</si>
  <si>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</si>
  <si>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</si>
  <si>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</si>
  <si>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</si>
  <si>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</si>
  <si>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</si>
  <si>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</si>
  <si>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</si>
  <si>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</si>
  <si>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</si>
  <si>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</si>
  <si>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</si>
  <si>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</si>
  <si>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</si>
  <si>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</si>
  <si>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</si>
  <si>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</si>
  <si>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</si>
  <si>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</si>
  <si>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</si>
  <si>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</si>
  <si>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</si>
  <si>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</si>
  <si>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</si>
  <si>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</si>
  <si>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</si>
  <si>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</si>
  <si>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</si>
  <si>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</si>
  <si>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</si>
  <si>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</si>
  <si>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</si>
  <si>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</si>
  <si>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</si>
  <si>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</si>
  <si>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</si>
  <si>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</si>
  <si>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</si>
  <si>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</si>
  <si>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</si>
  <si>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</si>
  <si>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</si>
  <si>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</si>
  <si>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</si>
  <si>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</si>
  <si>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</si>
  <si>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</si>
  <si>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</si>
  <si>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</si>
  <si>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</si>
  <si>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</si>
  <si>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</si>
  <si>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</si>
  <si>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</si>
  <si>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</si>
  <si>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</si>
  <si>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</si>
  <si>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</si>
  <si>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</si>
  <si>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</si>
  <si>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</si>
  <si>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</si>
  <si>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</si>
  <si>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</si>
  <si>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</si>
  <si>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</si>
  <si>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</si>
  <si>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</si>
  <si>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</si>
  <si>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</si>
  <si>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</si>
  <si>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</si>
  <si>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</si>
  <si>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</si>
  <si>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</si>
  <si>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</si>
  <si>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</si>
  <si>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</si>
  <si>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</si>
  <si>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</si>
  <si>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</si>
  <si>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</si>
  <si>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</si>
  <si>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</si>
  <si>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</si>
  <si>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</si>
  <si>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</si>
  <si>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</si>
  <si>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</si>
  <si>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</si>
  <si>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</si>
  <si>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</si>
  <si>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</si>
  <si>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</si>
  <si>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</si>
  <si>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</si>
  <si>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</si>
  <si>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</si>
  <si>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</si>
  <si>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</si>
  <si>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</si>
  <si>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</si>
  <si>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</si>
  <si>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</si>
  <si>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</si>
  <si>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</si>
  <si>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</si>
  <si>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</si>
  <si>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</si>
  <si>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</si>
  <si>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</si>
  <si>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</si>
  <si>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</si>
  <si>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</si>
  <si>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</si>
  <si>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</si>
  <si>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</si>
  <si>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</si>
  <si>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</si>
  <si>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</si>
  <si>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</si>
  <si>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</si>
  <si>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</si>
  <si>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</si>
  <si>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</si>
  <si>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</si>
  <si>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</si>
  <si>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</si>
  <si>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</si>
  <si>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</si>
  <si>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</si>
  <si>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</si>
  <si>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</si>
  <si>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</si>
  <si>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</si>
  <si>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</si>
  <si>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</si>
  <si>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</si>
  <si>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</si>
  <si>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</si>
  <si>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</si>
  <si>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</si>
  <si>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</si>
  <si>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</si>
  <si>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</si>
  <si>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</si>
  <si>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</si>
  <si>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</si>
  <si>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</si>
  <si>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</si>
  <si>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</si>
  <si>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</si>
  <si>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</si>
  <si>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</si>
  <si>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</si>
  <si>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</si>
  <si>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</si>
  <si>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</si>
  <si>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</si>
  <si>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</si>
  <si>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</si>
  <si>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</si>
  <si>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</si>
  <si>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</si>
  <si>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</si>
  <si>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</si>
  <si>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</si>
  <si>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</si>
  <si>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</si>
  <si>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</si>
  <si>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</si>
  <si>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</si>
  <si>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</si>
  <si>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</si>
  <si>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</si>
  <si>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</si>
  <si>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</si>
  <si>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</si>
  <si>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</si>
  <si>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</si>
  <si>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</si>
  <si>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</si>
  <si>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</si>
  <si>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</si>
  <si>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</si>
  <si>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</si>
  <si>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</si>
  <si>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</si>
  <si>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</si>
  <si>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</si>
  <si>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</si>
  <si>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</si>
  <si>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</si>
  <si>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</si>
  <si>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</si>
  <si>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</si>
  <si>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</si>
  <si>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</si>
  <si>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</si>
  <si>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</si>
  <si>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</si>
  <si>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</si>
  <si>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</si>
  <si>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</si>
  <si>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</si>
  <si>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</si>
  <si>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</si>
  <si>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</si>
  <si>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</si>
  <si>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</si>
  <si>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</si>
  <si>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</si>
  <si>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</si>
  <si>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</si>
  <si>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</si>
  <si>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</si>
  <si>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</si>
  <si>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</si>
  <si>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</si>
  <si>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</si>
  <si>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</si>
  <si>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</si>
  <si>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</si>
  <si>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</si>
  <si>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</si>
  <si>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</si>
  <si>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</si>
  <si>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</si>
  <si>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</si>
  <si>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</si>
  <si>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</si>
  <si>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</si>
  <si>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</si>
  <si>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</si>
  <si>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</si>
  <si>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</si>
  <si>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</si>
  <si>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</si>
  <si>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</si>
  <si>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</si>
  <si>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</si>
  <si>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</si>
  <si>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</si>
  <si>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</si>
  <si>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</si>
  <si>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</si>
  <si>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</si>
  <si>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</si>
  <si>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</si>
  <si>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</si>
  <si>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</si>
  <si>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</si>
  <si>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</si>
  <si>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</si>
  <si>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</si>
  <si>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</si>
  <si>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</si>
  <si>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</si>
  <si>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</si>
  <si>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</si>
  <si>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</si>
  <si>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</si>
  <si>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</si>
  <si>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</si>
  <si>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</si>
  <si>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</si>
  <si>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</si>
  <si>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</si>
  <si>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</si>
  <si>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</si>
  <si>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</si>
  <si>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</si>
  <si>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</si>
  <si>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</si>
  <si>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</si>
  <si>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</si>
  <si>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</si>
  <si>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</si>
  <si>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</si>
  <si>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</si>
  <si>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</si>
  <si>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</si>
  <si>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</si>
  <si>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</si>
  <si>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</si>
  <si>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</si>
  <si>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</si>
  <si>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</si>
  <si>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</si>
  <si>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</si>
  <si>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</si>
  <si>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</si>
  <si>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</si>
  <si>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</si>
  <si>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</si>
  <si>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</si>
  <si>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</si>
  <si>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</si>
  <si>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</si>
  <si>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</si>
  <si>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</si>
  <si>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</si>
  <si>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</si>
  <si>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</si>
  <si>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</si>
  <si>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</si>
  <si>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</si>
  <si>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</si>
  <si>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</si>
  <si>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</si>
  <si>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</si>
  <si>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</si>
  <si>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</si>
  <si>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</si>
  <si>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</si>
  <si>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</si>
  <si>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</si>
  <si>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</si>
  <si>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</si>
  <si>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</si>
  <si>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</si>
  <si>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</si>
  <si>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</si>
  <si>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</si>
  <si>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</si>
  <si>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</si>
  <si>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</si>
  <si>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</si>
  <si>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</si>
  <si>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</si>
  <si>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</si>
  <si>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</si>
  <si>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</si>
  <si>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</si>
  <si>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</si>
  <si>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</si>
  <si>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</si>
  <si>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</si>
  <si>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</si>
  <si>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</si>
  <si>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</si>
  <si>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</si>
  <si>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</si>
  <si>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</si>
  <si>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</si>
  <si>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</si>
  <si>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</si>
  <si>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</si>
  <si>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</si>
  <si>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</si>
  <si>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</si>
  <si>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</si>
  <si>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</si>
  <si>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</si>
  <si>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</si>
  <si>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</si>
  <si>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</si>
  <si>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</si>
  <si>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</si>
  <si>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</si>
  <si>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</si>
  <si>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</si>
  <si>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</si>
  <si>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</si>
  <si>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</si>
  <si>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</si>
  <si>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</si>
  <si>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</si>
  <si>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</si>
  <si>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</si>
  <si>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</si>
  <si>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</si>
  <si>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</si>
  <si>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</si>
  <si>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</si>
  <si>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</si>
  <si>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</si>
  <si>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</si>
  <si>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</si>
  <si>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</si>
  <si>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</si>
  <si>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</si>
  <si>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</si>
  <si>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</si>
  <si>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</si>
  <si>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</si>
  <si>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</si>
  <si>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</si>
  <si>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</si>
  <si>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</si>
  <si>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</si>
  <si>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</si>
  <si>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</si>
  <si>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</si>
  <si>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</si>
  <si>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</si>
  <si>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</si>
  <si>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</si>
  <si>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</si>
  <si>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</si>
  <si>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</si>
  <si>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</si>
  <si>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</si>
  <si>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</si>
  <si>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</si>
  <si>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</si>
  <si>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</si>
  <si>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</si>
  <si>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</si>
  <si>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</si>
  <si>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</si>
  <si>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</si>
  <si>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</si>
  <si>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</si>
  <si>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</si>
  <si>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</si>
  <si>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</si>
  <si>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</si>
  <si>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</si>
  <si>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</si>
  <si>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</si>
  <si>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</si>
  <si>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</si>
  <si>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</si>
  <si>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</si>
  <si>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</si>
  <si>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</si>
  <si>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</si>
  <si>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</si>
  <si>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</si>
  <si>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</si>
  <si>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</si>
  <si>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</si>
  <si>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</si>
  <si>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</si>
  <si>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</si>
  <si>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</si>
  <si>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</si>
  <si>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</si>
  <si>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</si>
  <si>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</si>
  <si>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</si>
  <si>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</si>
  <si>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</si>
  <si>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</si>
  <si>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</si>
  <si>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</si>
  <si>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</si>
  <si>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</si>
  <si>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</si>
  <si>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</si>
  <si>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</si>
  <si>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</si>
  <si>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</si>
  <si>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</si>
  <si>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</si>
  <si>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</si>
  <si>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</si>
  <si>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</si>
  <si>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</si>
  <si>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</si>
  <si>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</si>
  <si>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</si>
  <si>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</si>
  <si>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</si>
  <si>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</si>
  <si>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</si>
  <si>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</si>
  <si>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</si>
  <si>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</si>
  <si>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</si>
  <si>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</si>
  <si>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</si>
  <si>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</si>
  <si>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</si>
  <si>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</si>
  <si>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</si>
  <si>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</si>
  <si>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</si>
  <si>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</si>
  <si>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</si>
  <si>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</si>
  <si>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</si>
  <si>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</si>
  <si>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</si>
  <si>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</si>
  <si>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</si>
  <si>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</si>
  <si>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</si>
  <si>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</si>
  <si>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</si>
  <si>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</si>
  <si>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</si>
  <si>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</si>
  <si>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</si>
  <si>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</si>
  <si>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</si>
  <si>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</si>
  <si>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</si>
  <si>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</si>
  <si>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</si>
  <si>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</si>
  <si>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</si>
  <si>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</si>
  <si>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</si>
  <si>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</si>
  <si>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</si>
  <si>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</si>
  <si>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</si>
  <si>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</si>
  <si>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</si>
  <si>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</si>
  <si>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</si>
  <si>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</si>
  <si>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</si>
  <si>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</si>
  <si>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</si>
  <si>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</si>
  <si>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</si>
  <si>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</si>
  <si>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</si>
  <si>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</si>
  <si>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</si>
  <si>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</si>
  <si>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</si>
  <si>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</si>
  <si>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</si>
  <si>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</si>
  <si>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</si>
  <si>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</si>
  <si>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</si>
  <si>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</si>
  <si>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</si>
  <si>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</si>
  <si>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</si>
  <si>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</si>
  <si>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</si>
  <si>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</si>
  <si>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</si>
  <si>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</si>
  <si>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</si>
  <si>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</si>
  <si>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</si>
  <si>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</si>
  <si>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</si>
  <si>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</si>
  <si>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</si>
  <si>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</si>
  <si>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</si>
  <si>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</si>
  <si>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</si>
  <si>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</si>
  <si>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</si>
  <si>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</si>
  <si>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</si>
  <si>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</si>
  <si>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</si>
  <si>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</si>
  <si>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</si>
  <si>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</si>
  <si>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</si>
  <si>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</si>
  <si>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</si>
  <si>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</si>
  <si>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</si>
  <si>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</si>
  <si>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</si>
  <si>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</si>
  <si>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</si>
  <si>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</si>
  <si>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</si>
  <si>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</si>
  <si>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</si>
  <si>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</si>
  <si>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</si>
  <si>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</si>
  <si>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</si>
  <si>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</si>
  <si>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</si>
  <si>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</si>
  <si>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</si>
  <si>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</si>
  <si>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</si>
  <si>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</si>
  <si>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</si>
  <si>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</si>
  <si>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</si>
  <si>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</si>
  <si>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</si>
  <si>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</si>
  <si>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</si>
  <si>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</si>
  <si>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</si>
  <si>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</si>
  <si>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</si>
  <si>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</si>
  <si>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</si>
  <si>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</si>
  <si>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</si>
  <si>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</si>
  <si>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</si>
  <si>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</si>
  <si>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</si>
  <si>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</si>
  <si>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</si>
  <si>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</si>
  <si>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</si>
  <si>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</si>
  <si>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</si>
  <si>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</si>
  <si>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</si>
  <si>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</si>
  <si>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</si>
  <si>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</si>
  <si>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</si>
  <si>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</si>
  <si>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</si>
  <si>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</si>
  <si>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</si>
  <si>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</si>
  <si>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</si>
  <si>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</si>
  <si>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</si>
  <si>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</si>
  <si>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</si>
  <si>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</si>
  <si>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</si>
  <si>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</si>
  <si>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</si>
  <si>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</si>
  <si>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</si>
  <si>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</si>
  <si>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</si>
  <si>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</si>
  <si>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</si>
  <si>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</si>
  <si>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</si>
  <si>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</si>
  <si>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</si>
  <si>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</si>
  <si>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</si>
  <si>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</si>
  <si>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</si>
  <si>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</si>
  <si>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</si>
  <si>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</si>
  <si>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</si>
  <si>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</si>
  <si>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</si>
  <si>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</si>
  <si>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</si>
  <si>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</si>
  <si>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</si>
  <si>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</si>
  <si>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</si>
  <si>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</si>
  <si>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</si>
  <si>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</si>
  <si>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</si>
  <si>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</si>
  <si>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</si>
  <si>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</si>
  <si>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</si>
  <si>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</si>
  <si>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</si>
  <si>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</si>
  <si>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</si>
  <si>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</si>
  <si>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</si>
  <si>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</si>
  <si>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</si>
  <si>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</si>
  <si>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</si>
  <si>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</si>
  <si>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</si>
  <si>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</si>
  <si>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</si>
  <si>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</si>
  <si>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</si>
  <si>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</si>
  <si>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</si>
  <si>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</si>
  <si>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</si>
  <si>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</si>
  <si>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</si>
  <si>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</si>
  <si>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</si>
  <si>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</si>
  <si>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</si>
  <si>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</si>
  <si>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</si>
  <si>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</si>
  <si>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</si>
  <si>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</si>
  <si>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</si>
  <si>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</si>
  <si>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</si>
  <si>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</si>
  <si>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</si>
  <si>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</si>
  <si>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</si>
  <si>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</si>
  <si>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</si>
  <si>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</si>
  <si>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</si>
  <si>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</si>
  <si>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</si>
  <si>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</si>
  <si>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</si>
  <si>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</si>
  <si>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</si>
  <si>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</si>
  <si>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</si>
  <si>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</si>
  <si>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</si>
  <si>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</si>
  <si>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</si>
  <si>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</si>
  <si>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</si>
  <si>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</si>
  <si>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</si>
  <si>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</si>
  <si>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</si>
  <si>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</si>
  <si>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</si>
  <si>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</si>
  <si>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</si>
  <si>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</si>
  <si>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</si>
  <si>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</si>
  <si>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</si>
  <si>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</si>
  <si>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</si>
  <si>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</si>
  <si>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</si>
  <si>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</si>
  <si>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</si>
  <si>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</si>
  <si>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</si>
  <si>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</si>
  <si>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</si>
  <si>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</si>
  <si>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</si>
  <si>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</si>
  <si>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</si>
  <si>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</si>
  <si>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</si>
  <si>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</si>
  <si>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</si>
  <si>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</si>
  <si>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</si>
  <si>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</si>
  <si>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</si>
  <si>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</si>
  <si>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</si>
  <si>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</si>
  <si>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</si>
  <si>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</si>
  <si>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</si>
  <si>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</si>
  <si>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</si>
  <si>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</si>
  <si>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</si>
  <si>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</si>
  <si>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</si>
  <si>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</si>
  <si>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</si>
  <si>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</si>
  <si>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</si>
  <si>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</si>
  <si>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</si>
  <si>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</si>
  <si>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</si>
  <si>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</si>
  <si>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</si>
  <si>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</si>
  <si>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</si>
  <si>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</si>
  <si>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</si>
  <si>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</si>
  <si>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</si>
  <si>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</si>
  <si>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</si>
  <si>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</si>
  <si>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</si>
  <si>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</si>
  <si>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</si>
  <si>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</si>
  <si>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</si>
  <si>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</si>
  <si>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</si>
  <si>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</si>
  <si>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</si>
  <si>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</si>
  <si>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</si>
  <si>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</si>
  <si>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</si>
  <si>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</si>
  <si>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</si>
  <si>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</si>
  <si>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</si>
  <si>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</si>
  <si>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</si>
  <si>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</si>
  <si>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</si>
  <si>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</si>
  <si>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</si>
  <si>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</si>
  <si>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</si>
  <si>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</si>
  <si>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</si>
  <si>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</si>
  <si>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</si>
  <si>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</si>
  <si>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</si>
  <si>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</si>
  <si>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</si>
  <si>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</si>
  <si>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</si>
  <si>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</si>
  <si>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</si>
  <si>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</si>
  <si>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</si>
  <si>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</si>
  <si>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</si>
  <si>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</si>
  <si>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</si>
  <si>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</si>
  <si>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</si>
  <si>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</si>
  <si>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</si>
  <si>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</si>
  <si>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</si>
  <si>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</si>
  <si>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</si>
  <si>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</si>
  <si>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</si>
  <si>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</si>
  <si>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</si>
  <si>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</si>
  <si>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</si>
  <si>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</si>
  <si>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</si>
  <si>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</si>
  <si>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</si>
  <si>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</si>
  <si>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</si>
  <si>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</si>
  <si>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</si>
  <si>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</si>
  <si>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</si>
  <si>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</si>
  <si>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</si>
  <si>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</si>
  <si>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</si>
  <si>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</si>
  <si>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</si>
  <si>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</si>
  <si>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</si>
  <si>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</si>
  <si>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</si>
  <si>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</si>
  <si>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</si>
  <si>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</si>
  <si>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</si>
  <si>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</si>
  <si>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</si>
  <si>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</si>
  <si>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</si>
  <si>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</si>
  <si>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</si>
  <si>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</si>
  <si>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</si>
  <si>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</si>
  <si>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</si>
  <si>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</si>
  <si>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</si>
  <si>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</si>
  <si>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</si>
  <si>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</si>
  <si>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</si>
  <si>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</si>
  <si>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</si>
  <si>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</si>
  <si>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</si>
  <si>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</si>
  <si>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</si>
  <si>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</si>
  <si>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</si>
  <si>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</si>
  <si>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</si>
  <si>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</si>
  <si>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</si>
  <si>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</si>
  <si>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</si>
  <si>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</si>
  <si>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</si>
  <si>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</si>
  <si>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</si>
  <si>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</si>
  <si>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</si>
  <si>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</si>
  <si>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</si>
  <si>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</si>
  <si>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</si>
  <si>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</si>
  <si>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</si>
  <si>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</si>
  <si>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</si>
  <si>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</si>
  <si>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</si>
  <si>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</si>
  <si>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</si>
  <si>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</si>
  <si>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</si>
  <si>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</si>
  <si>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</si>
  <si>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</si>
  <si>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</si>
  <si>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</si>
  <si>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</si>
  <si>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</si>
  <si>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</si>
  <si>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</si>
  <si>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</si>
  <si>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</si>
  <si>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</si>
  <si>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</si>
  <si>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</si>
  <si>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</si>
  <si>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</si>
  <si>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</si>
  <si>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</si>
  <si>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</si>
  <si>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</si>
  <si>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</si>
  <si>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</si>
  <si>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</si>
  <si>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</si>
  <si>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</si>
  <si>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</si>
  <si>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</si>
  <si>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</si>
  <si>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</si>
  <si>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</si>
  <si>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</si>
  <si>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</si>
  <si>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</si>
  <si>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</si>
  <si>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</si>
  <si>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</si>
  <si>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</si>
  <si>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</si>
  <si>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</si>
  <si>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</si>
  <si>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</si>
  <si>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</si>
  <si>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</si>
  <si>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</si>
  <si>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</si>
  <si>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</si>
  <si>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</si>
  <si>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</si>
  <si>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</si>
  <si>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</si>
  <si>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</si>
  <si>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</si>
  <si>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</si>
  <si>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</si>
  <si>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</si>
  <si>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</si>
  <si>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</si>
  <si>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</si>
  <si>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</si>
  <si>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</si>
  <si>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</si>
  <si>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</si>
  <si>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</si>
  <si>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</si>
  <si>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</si>
  <si>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</si>
  <si>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</si>
  <si>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</si>
  <si>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</si>
  <si>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</si>
  <si>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</si>
  <si>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</si>
  <si>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</si>
  <si>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</si>
  <si>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</si>
  <si>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</si>
  <si>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</si>
  <si>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</si>
  <si>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</si>
  <si>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</si>
  <si>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</si>
  <si>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</si>
  <si>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</si>
  <si>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</si>
  <si>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</si>
  <si>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</si>
  <si>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</si>
  <si>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</si>
  <si>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</si>
  <si>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</si>
  <si>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</si>
  <si>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</si>
  <si>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</si>
  <si>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</si>
  <si>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</si>
  <si>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</si>
  <si>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</si>
  <si>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</si>
  <si>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</si>
  <si>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</si>
  <si>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</si>
  <si>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</si>
  <si>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</si>
  <si>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</si>
  <si>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</si>
  <si>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</si>
  <si>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</si>
  <si>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</si>
  <si>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</si>
  <si>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</si>
  <si>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</si>
  <si>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</si>
  <si>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</si>
  <si>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</si>
  <si>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</si>
  <si>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</si>
  <si>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</si>
  <si>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</si>
  <si>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</si>
  <si>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</si>
  <si>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</si>
  <si>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</si>
  <si>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</si>
  <si>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</si>
  <si>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</si>
  <si>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</si>
  <si>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</si>
  <si>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</si>
  <si>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</si>
  <si>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</si>
  <si>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</si>
  <si>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</si>
  <si>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</si>
  <si>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</si>
  <si>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</si>
  <si>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</si>
  <si>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</si>
  <si>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</si>
  <si>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</si>
  <si>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</si>
  <si>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</si>
  <si>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</si>
  <si>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</si>
  <si>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</si>
  <si>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</si>
  <si>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</si>
  <si>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</si>
  <si>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</si>
  <si>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</si>
  <si>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</si>
  <si>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</si>
  <si>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</si>
  <si>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</si>
  <si>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</si>
  <si>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</si>
  <si>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</si>
  <si>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</si>
  <si>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</si>
  <si>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</si>
  <si>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</si>
  <si>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</si>
  <si>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</si>
  <si>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</si>
  <si>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</si>
  <si>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</si>
  <si>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</si>
  <si>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</si>
  <si>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</si>
  <si>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</si>
  <si>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</si>
  <si>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</si>
  <si>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</si>
  <si>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</si>
  <si>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</si>
  <si>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</si>
  <si>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</si>
  <si>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</si>
  <si>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</si>
  <si>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</si>
  <si>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</si>
  <si>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</si>
  <si>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</si>
  <si>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</si>
  <si>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</si>
  <si>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</si>
  <si>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</si>
  <si>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</si>
  <si>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</si>
  <si>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</si>
  <si>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</si>
  <si>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</si>
  <si>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</si>
  <si>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</si>
  <si>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</si>
  <si>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</si>
  <si>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</si>
  <si>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</si>
  <si>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</si>
  <si>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</si>
  <si>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</si>
  <si>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</si>
  <si>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</si>
  <si>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</si>
  <si>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</si>
  <si>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</si>
  <si>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</si>
  <si>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</si>
  <si>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</si>
  <si>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</si>
  <si>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</si>
  <si>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</si>
  <si>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</si>
  <si>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</si>
  <si>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</si>
  <si>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</si>
  <si>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</si>
  <si>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</si>
  <si>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</si>
  <si>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</si>
  <si>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</si>
  <si>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</si>
  <si>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</si>
  <si>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</si>
  <si>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</si>
  <si>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</si>
  <si>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</si>
  <si>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</si>
  <si>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</si>
  <si>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</si>
  <si>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</si>
  <si>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</si>
  <si>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</si>
  <si>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</si>
  <si>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</si>
  <si>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</si>
  <si>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</si>
  <si>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</si>
  <si>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</si>
  <si>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</si>
  <si>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</si>
  <si>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</si>
  <si>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</si>
  <si>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</si>
  <si>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</si>
  <si>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</si>
  <si>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</si>
  <si>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</si>
  <si>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</si>
  <si>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</si>
  <si>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</si>
  <si>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</si>
  <si>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</si>
  <si>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</si>
  <si>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</si>
  <si>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</si>
  <si>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</si>
  <si>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</si>
  <si>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</si>
  <si>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</si>
  <si>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</si>
  <si>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</si>
  <si>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</si>
  <si>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</si>
  <si>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</si>
  <si>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</si>
  <si>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</si>
  <si>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</si>
  <si>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</si>
  <si>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</si>
  <si>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</si>
  <si>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</si>
  <si>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</si>
  <si>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</si>
  <si>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</si>
  <si>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</si>
  <si>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</si>
  <si>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</si>
  <si>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</si>
  <si>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</si>
  <si>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</si>
  <si>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</si>
  <si>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</si>
  <si>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</si>
  <si>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</si>
  <si>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</si>
  <si>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</si>
  <si>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</si>
  <si>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</si>
  <si>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</si>
  <si>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</si>
  <si>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</si>
  <si>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</si>
  <si>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</si>
  <si>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</si>
  <si>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</si>
  <si>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</si>
  <si>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</si>
  <si>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</si>
  <si>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</si>
  <si>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</si>
  <si>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</si>
  <si>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</si>
  <si>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</si>
  <si>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</si>
  <si>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</si>
  <si>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</si>
  <si>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</si>
  <si>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</si>
  <si>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</si>
  <si>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</si>
  <si>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</si>
  <si>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</si>
  <si>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</si>
  <si>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</si>
  <si>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</si>
  <si>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</si>
  <si>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</si>
  <si>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</si>
  <si>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</si>
  <si>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</si>
  <si>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</si>
  <si>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</si>
  <si>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</si>
  <si>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</si>
  <si>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</si>
  <si>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</si>
  <si>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</si>
  <si>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</si>
  <si>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</si>
  <si>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</si>
  <si>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</si>
  <si>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</si>
  <si>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</si>
  <si>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</si>
  <si>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</si>
  <si>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</si>
  <si>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</si>
  <si>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</si>
  <si>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</si>
  <si>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</si>
  <si>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</si>
  <si>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</si>
  <si>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</si>
  <si>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</si>
  <si>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</si>
  <si>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</si>
  <si>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</si>
  <si>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</si>
  <si>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</si>
  <si>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</si>
  <si>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</si>
  <si>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</si>
  <si>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</si>
  <si>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</si>
  <si>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</si>
  <si>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</si>
  <si>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</si>
  <si>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</si>
  <si>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</si>
  <si>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</si>
  <si>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</si>
  <si>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</si>
  <si>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</si>
  <si>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</si>
  <si>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</si>
  <si>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</si>
  <si>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</si>
  <si>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</si>
  <si>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</si>
  <si>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</si>
  <si>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</si>
  <si>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</si>
  <si>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</si>
  <si>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</si>
  <si>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</si>
  <si>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</si>
  <si>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</si>
  <si>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</si>
  <si>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</si>
  <si>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</si>
  <si>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</si>
  <si>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</si>
  <si>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</si>
  <si>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</si>
  <si>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</si>
  <si>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</si>
  <si>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</si>
  <si>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</si>
  <si>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</si>
  <si>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</si>
  <si>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</si>
  <si>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</si>
  <si>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</si>
  <si>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</si>
  <si>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</si>
  <si>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</si>
  <si>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</si>
  <si>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</si>
  <si>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</si>
  <si>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</si>
  <si>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</si>
  <si>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</si>
  <si>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</si>
  <si>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</si>
  <si>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</si>
  <si>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</si>
  <si>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</si>
  <si>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</si>
  <si>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</si>
  <si>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</si>
  <si>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</si>
  <si>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</si>
  <si>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</si>
  <si>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</si>
  <si>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</si>
  <si>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</si>
  <si>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</si>
  <si>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</si>
  <si>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</si>
  <si>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</si>
  <si>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</si>
  <si>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</si>
  <si>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</si>
  <si>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</si>
  <si>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</si>
  <si>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</si>
  <si>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</si>
  <si>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</si>
  <si>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</si>
  <si>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</si>
  <si>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</si>
  <si>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</si>
  <si>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</si>
  <si>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</si>
  <si>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</si>
  <si>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</si>
  <si>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</si>
  <si>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</si>
  <si>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</si>
  <si>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</si>
  <si>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</si>
  <si>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</si>
  <si>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</si>
  <si>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</si>
  <si>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</si>
  <si>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</si>
  <si>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</si>
  <si>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</si>
  <si>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</si>
  <si>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</si>
  <si>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</si>
  <si>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</si>
  <si>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</si>
  <si>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</si>
  <si>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</si>
  <si>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</si>
  <si>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</si>
  <si>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</si>
  <si>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</si>
  <si>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</si>
  <si>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</si>
  <si>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</si>
  <si>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</si>
  <si>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</si>
  <si>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</si>
  <si>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</si>
  <si>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</si>
  <si>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</si>
  <si>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</si>
  <si>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</si>
  <si>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</si>
  <si>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</si>
  <si>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</si>
  <si>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</si>
  <si>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</si>
  <si>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</si>
  <si>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</si>
  <si>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</si>
  <si>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</si>
  <si>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</si>
  <si>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</si>
  <si>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</si>
  <si>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</si>
  <si>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</si>
  <si>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</si>
  <si>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</si>
  <si>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</si>
  <si>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</si>
  <si>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</si>
  <si>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</si>
  <si>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</si>
  <si>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</si>
  <si>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</si>
  <si>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</si>
  <si>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</si>
  <si>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</si>
  <si>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</si>
  <si>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</si>
  <si>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</si>
  <si>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</si>
  <si>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</si>
  <si>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</si>
  <si>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</si>
  <si>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</si>
  <si>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</si>
  <si>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</si>
  <si>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</si>
  <si>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</si>
  <si>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</si>
  <si>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</si>
  <si>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</si>
  <si>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</si>
  <si>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</si>
  <si>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</si>
  <si>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</si>
  <si>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</si>
  <si>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</si>
  <si>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</si>
  <si>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</si>
  <si>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</si>
  <si>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</si>
  <si>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</si>
  <si>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</si>
  <si>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</si>
  <si>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</si>
  <si>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</si>
  <si>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</si>
  <si>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</si>
  <si>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</si>
  <si>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</si>
  <si>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</si>
  <si>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</si>
  <si>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</si>
  <si>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</si>
  <si>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</si>
  <si>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</si>
  <si>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</si>
  <si>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</si>
  <si>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</si>
  <si>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</si>
  <si>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</si>
  <si>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</si>
  <si>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</si>
  <si>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</si>
  <si>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</si>
  <si>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</si>
  <si>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</si>
  <si>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</si>
  <si>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</si>
  <si>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</si>
  <si>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</si>
  <si>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</si>
  <si>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</si>
  <si>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</si>
  <si>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</si>
  <si>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</si>
  <si>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</si>
  <si>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</si>
  <si>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</si>
  <si>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</si>
  <si>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</si>
  <si>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</si>
  <si>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</si>
  <si>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</si>
  <si>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</si>
  <si>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</si>
  <si>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</si>
  <si>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</si>
  <si>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</si>
  <si>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</si>
  <si>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</si>
  <si>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</si>
  <si>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</si>
  <si>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</si>
  <si>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</si>
  <si>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</si>
  <si>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</si>
  <si>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</si>
  <si>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</si>
  <si>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</si>
  <si>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</si>
  <si>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</si>
  <si>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</si>
  <si>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</si>
  <si>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</si>
  <si>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</si>
  <si>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</si>
  <si>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</si>
  <si>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</si>
  <si>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</si>
  <si>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</si>
  <si>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</si>
  <si>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</si>
  <si>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</si>
  <si>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</si>
  <si>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</si>
  <si>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</si>
  <si>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</si>
  <si>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</si>
  <si>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</si>
  <si>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</si>
  <si>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</si>
  <si>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</si>
  <si>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</si>
  <si>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</si>
  <si>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</si>
  <si>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</si>
  <si>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</si>
  <si>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</si>
  <si>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</si>
  <si>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</si>
  <si>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</si>
  <si>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</si>
  <si>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</si>
  <si>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</si>
  <si>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</si>
  <si>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</si>
  <si>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</si>
  <si>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</si>
  <si>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</si>
  <si>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</si>
  <si>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</si>
  <si>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</si>
  <si>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</si>
  <si>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</si>
  <si>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</si>
  <si>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</si>
  <si>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</si>
  <si>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</si>
  <si>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</si>
  <si>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</si>
  <si>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</si>
  <si>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</si>
  <si>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</si>
  <si>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</si>
  <si>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</si>
  <si>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</si>
  <si>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</si>
  <si>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</si>
  <si>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</si>
  <si>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</si>
  <si>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</si>
  <si>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</si>
  <si>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</si>
  <si>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</si>
  <si>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</si>
  <si>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</si>
  <si>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</si>
  <si>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</si>
  <si>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</si>
  <si>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</si>
  <si>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</si>
  <si>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</si>
  <si>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</si>
  <si>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</si>
  <si>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</si>
  <si>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</si>
  <si>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</si>
  <si>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</si>
  <si>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</si>
  <si>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</si>
  <si>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</si>
  <si>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</si>
  <si>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</si>
  <si>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</si>
  <si>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</si>
  <si>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</si>
  <si>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</si>
  <si>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</si>
  <si>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</si>
  <si>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</si>
  <si>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</si>
  <si>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</si>
  <si>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</si>
  <si>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</si>
  <si>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</si>
  <si>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</si>
  <si>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</si>
  <si>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</si>
  <si>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</si>
  <si>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</si>
  <si>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</si>
  <si>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</si>
  <si>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</si>
  <si>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</si>
  <si>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</si>
  <si>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</si>
  <si>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</si>
  <si>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</si>
  <si>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</si>
  <si>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</si>
  <si>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</si>
  <si>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</si>
  <si>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</si>
  <si>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</si>
  <si>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</si>
  <si>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</si>
  <si>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</si>
  <si>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</si>
  <si>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</si>
  <si>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</si>
  <si>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</si>
  <si>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</si>
  <si>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</si>
  <si>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</si>
  <si>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</si>
  <si>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</si>
  <si>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</si>
  <si>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</si>
  <si>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</si>
  <si>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</si>
  <si>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</si>
  <si>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</si>
  <si>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</si>
  <si>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</si>
  <si>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</si>
  <si>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</si>
  <si>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</si>
  <si>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</si>
  <si>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</si>
  <si>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</si>
  <si>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</si>
  <si>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</si>
  <si>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</si>
  <si>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</si>
  <si>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</si>
  <si>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</si>
  <si>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</si>
  <si>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</si>
  <si>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</si>
  <si>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</si>
  <si>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</si>
  <si>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</si>
  <si>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</si>
  <si>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</si>
  <si>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</si>
  <si>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</si>
  <si>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</si>
  <si>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</si>
  <si>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</si>
  <si>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</si>
  <si>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</si>
  <si>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</si>
  <si>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</si>
  <si>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</si>
  <si>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</si>
  <si>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</si>
  <si>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</si>
  <si>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</si>
  <si>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</si>
  <si>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</si>
  <si>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</si>
  <si>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</si>
  <si>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</si>
  <si>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</si>
  <si>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</si>
  <si>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</si>
  <si>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</si>
  <si>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</si>
  <si>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</si>
  <si>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</si>
  <si>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</si>
  <si>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</si>
  <si>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</si>
  <si>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</si>
  <si>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</si>
  <si>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</si>
  <si>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</si>
  <si>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</si>
  <si>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</si>
  <si>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</si>
  <si>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</si>
  <si>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</si>
  <si>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</si>
  <si>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</si>
  <si>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</si>
  <si>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</si>
  <si>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</si>
  <si>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</si>
  <si>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</si>
  <si>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</si>
  <si>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</si>
  <si>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</si>
  <si>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</si>
  <si>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</si>
  <si>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</si>
  <si>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</si>
  <si>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</si>
  <si>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</si>
  <si>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</si>
  <si>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</si>
  <si>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</si>
  <si>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</si>
  <si>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</si>
  <si>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</si>
  <si>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</si>
  <si>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</si>
  <si>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</si>
  <si>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</si>
  <si>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</si>
  <si>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</si>
  <si>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</si>
  <si>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</si>
  <si>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</si>
  <si>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</si>
  <si>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</si>
  <si>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</si>
  <si>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</si>
  <si>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</si>
  <si>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</si>
  <si>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</si>
  <si>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</si>
  <si>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</si>
  <si>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</si>
  <si>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</si>
  <si>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</si>
  <si>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</si>
  <si>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</si>
  <si>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</si>
  <si>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</si>
  <si>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</si>
  <si>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</si>
  <si>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</si>
  <si>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</si>
  <si>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</si>
  <si>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</si>
  <si>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</si>
  <si>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</si>
  <si>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</si>
  <si>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</si>
  <si>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</si>
  <si>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</si>
  <si>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</si>
  <si>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</si>
  <si>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</si>
  <si>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</si>
  <si>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</si>
  <si>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</si>
  <si>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</si>
  <si>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</si>
  <si>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</si>
  <si>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</si>
  <si>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</si>
  <si>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</si>
  <si>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</si>
  <si>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</si>
  <si>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</si>
  <si>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</si>
  <si>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</si>
  <si>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</si>
  <si>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</si>
  <si>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</si>
  <si>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</si>
  <si>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</si>
  <si>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</si>
  <si>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</si>
  <si>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</si>
  <si>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</si>
  <si>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</si>
  <si>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</si>
  <si>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</si>
  <si>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</si>
  <si>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</si>
  <si>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</si>
  <si>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</si>
  <si>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</si>
  <si>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</si>
  <si>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</si>
  <si>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</si>
  <si>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</si>
  <si>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</si>
  <si>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</si>
  <si>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</si>
  <si>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</si>
  <si>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</si>
  <si>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</si>
  <si>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</si>
  <si>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</si>
  <si>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</si>
  <si>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</si>
  <si>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</si>
  <si>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</si>
  <si>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</si>
  <si>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</si>
  <si>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</si>
  <si>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</si>
  <si>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</si>
  <si>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</si>
  <si>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</si>
  <si>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</si>
  <si>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</si>
  <si>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</si>
  <si>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</si>
  <si>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</si>
  <si>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</si>
  <si>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</si>
  <si>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</si>
  <si>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</si>
  <si>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</si>
  <si>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</si>
  <si>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</si>
  <si>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</si>
  <si>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</si>
  <si>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</si>
  <si>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</si>
  <si>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</si>
  <si>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</si>
  <si>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</si>
  <si>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</si>
  <si>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</si>
  <si>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</si>
  <si>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</si>
  <si>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</si>
  <si>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</si>
  <si>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</si>
  <si>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</si>
  <si>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</si>
  <si>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</si>
  <si>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</si>
  <si>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</si>
  <si>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</si>
  <si>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</si>
  <si>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</si>
  <si>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</si>
  <si>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</si>
  <si>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</si>
  <si>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</si>
  <si>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</si>
  <si>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</si>
  <si>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</si>
  <si>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</si>
  <si>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</si>
  <si>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</si>
  <si>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</si>
  <si>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</si>
  <si>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</si>
  <si>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</si>
  <si>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</si>
  <si>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</si>
  <si>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</si>
  <si>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</si>
  <si>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</si>
  <si>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</si>
  <si>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</si>
  <si>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</si>
  <si>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</si>
  <si>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</si>
  <si>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</si>
  <si>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</si>
  <si>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</si>
  <si>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</si>
  <si>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</si>
  <si>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</si>
  <si>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</si>
  <si>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</si>
  <si>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</si>
  <si>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</si>
  <si>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</si>
  <si>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</si>
  <si>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</si>
  <si>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</si>
  <si>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</si>
  <si>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</si>
  <si>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</si>
  <si>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</si>
  <si>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</si>
  <si>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</si>
  <si>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</si>
  <si>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</si>
  <si>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</si>
  <si>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</si>
  <si>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</si>
  <si>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</si>
  <si>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</si>
  <si>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</si>
  <si>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</si>
  <si>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</si>
  <si>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</si>
  <si>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</si>
  <si>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</si>
  <si>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</si>
  <si>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</si>
  <si>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</si>
  <si>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</si>
  <si>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</si>
  <si>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</si>
  <si>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</si>
  <si>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</si>
  <si>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</si>
  <si>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</si>
  <si>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</si>
  <si>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</si>
  <si>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</si>
  <si>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</si>
  <si>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</si>
  <si>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</si>
  <si>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</si>
  <si>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</si>
  <si>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</si>
  <si>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</si>
  <si>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</si>
  <si>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</si>
  <si>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</si>
  <si>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</si>
  <si>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</si>
  <si>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</si>
  <si>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</si>
  <si>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</si>
  <si>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</si>
  <si>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</si>
  <si>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</si>
  <si>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</si>
  <si>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</si>
  <si>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</si>
  <si>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</si>
  <si>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</si>
  <si>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</si>
  <si>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</si>
  <si>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</si>
  <si>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</si>
  <si>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</si>
  <si>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</si>
  <si>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</si>
  <si>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</si>
  <si>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</si>
  <si>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</si>
  <si>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</si>
  <si>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</si>
  <si>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</si>
  <si>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</si>
  <si>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</si>
  <si>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</si>
  <si>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</si>
  <si>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</si>
  <si>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</si>
  <si>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</si>
  <si>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</si>
  <si>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</si>
  <si>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</si>
  <si>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</si>
  <si>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</si>
  <si>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</si>
  <si>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</si>
  <si>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</si>
  <si>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</si>
  <si>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</si>
  <si>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</si>
  <si>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</si>
  <si>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</si>
  <si>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</si>
  <si>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</si>
  <si>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</si>
  <si>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</si>
  <si>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</si>
  <si>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</si>
  <si>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</si>
  <si>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</si>
  <si>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</si>
  <si>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</si>
  <si>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</si>
  <si>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</si>
  <si>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</si>
  <si>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</si>
  <si>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</si>
  <si>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</si>
  <si>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</si>
  <si>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</si>
  <si>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</si>
  <si>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</si>
  <si>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</si>
  <si>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</si>
  <si>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</si>
  <si>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</si>
  <si>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</si>
  <si>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</si>
  <si>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</si>
  <si>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</si>
  <si>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</si>
  <si>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</si>
  <si>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</si>
  <si>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</si>
  <si>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</si>
  <si>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</si>
  <si>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</si>
  <si>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</si>
  <si>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</si>
  <si>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</si>
  <si>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</si>
  <si>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</si>
  <si>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</si>
  <si>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</si>
  <si>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</si>
  <si>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</si>
  <si>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</si>
  <si>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</si>
  <si>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</si>
  <si>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</si>
  <si>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</si>
  <si>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</si>
  <si>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</si>
  <si>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</si>
  <si>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</si>
  <si>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</si>
  <si>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</si>
  <si>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</si>
  <si>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</si>
  <si>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</si>
  <si>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</si>
  <si>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</si>
  <si>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</si>
  <si>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</si>
  <si>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</si>
  <si>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</si>
  <si>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</si>
  <si>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</si>
  <si>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</si>
  <si>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</si>
  <si>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</si>
  <si>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</si>
  <si>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</si>
  <si>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</si>
  <si>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</si>
  <si>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</si>
  <si>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</si>
  <si>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</si>
  <si>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</si>
  <si>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</si>
  <si>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</si>
  <si>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</si>
  <si>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</si>
  <si>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</si>
  <si>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</si>
  <si>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</si>
  <si>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</si>
  <si>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</si>
  <si>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</si>
  <si>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</si>
  <si>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</si>
  <si>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</si>
  <si>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</si>
  <si>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</si>
  <si>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</si>
  <si>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</si>
  <si>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</si>
  <si>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</si>
  <si>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</si>
  <si>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</si>
  <si>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</si>
  <si>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</si>
  <si>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</si>
  <si>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</si>
  <si>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</si>
  <si>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</si>
  <si>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</si>
  <si>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</si>
  <si>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</si>
  <si>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</si>
  <si>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</si>
  <si>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</si>
  <si>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</si>
  <si>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</si>
  <si>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</si>
  <si>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</si>
  <si>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</si>
  <si>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</si>
  <si>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</si>
  <si>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</si>
  <si>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</si>
  <si>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</si>
  <si>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</si>
  <si>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</si>
  <si>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</si>
  <si>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</si>
  <si>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</si>
  <si>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</si>
  <si>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</si>
  <si>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</si>
  <si>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</si>
  <si>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</si>
  <si>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</si>
  <si>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</si>
  <si>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</si>
  <si>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</si>
  <si>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</si>
  <si>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</si>
  <si>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</si>
  <si>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</si>
  <si>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</si>
  <si>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</si>
  <si>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</si>
  <si>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</si>
  <si>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</si>
  <si>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</si>
  <si>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</si>
  <si>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</si>
  <si>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</si>
  <si>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</si>
  <si>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</si>
  <si>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</si>
  <si>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</si>
  <si>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</si>
  <si>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</si>
  <si>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</si>
  <si>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</si>
  <si>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</si>
  <si>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</si>
  <si>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</si>
  <si>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</si>
  <si>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</si>
  <si>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</si>
  <si>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</si>
  <si>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</si>
  <si>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</si>
  <si>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</si>
  <si>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</si>
  <si>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</si>
  <si>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</si>
  <si>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</si>
  <si>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</si>
  <si>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</si>
  <si>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</si>
  <si>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</si>
  <si>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</si>
  <si>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</si>
  <si>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</si>
  <si>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</si>
  <si>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</si>
  <si>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</si>
  <si>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</si>
  <si>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</si>
  <si>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</si>
  <si>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</si>
  <si>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</si>
  <si>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</si>
  <si>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</si>
  <si>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</si>
  <si>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</si>
  <si>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</si>
  <si>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</si>
  <si>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</si>
  <si>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</si>
  <si>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</si>
  <si>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</si>
  <si>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</si>
  <si>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</si>
  <si>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</si>
  <si>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</si>
  <si>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</si>
  <si>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</si>
  <si>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</si>
  <si>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</si>
  <si>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</si>
  <si>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</si>
  <si>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</si>
  <si>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</si>
  <si>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</si>
  <si>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</si>
  <si>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</si>
  <si>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</si>
  <si>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</si>
  <si>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</si>
  <si>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</si>
  <si>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</si>
  <si>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</si>
  <si>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</si>
  <si>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</si>
  <si>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</si>
  <si>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</si>
  <si>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</si>
  <si>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</si>
  <si>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</si>
  <si>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</si>
  <si>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</si>
  <si>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</si>
  <si>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</si>
  <si>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</si>
  <si>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</si>
  <si>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</si>
  <si>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</si>
  <si>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</si>
  <si>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</si>
  <si>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</si>
  <si>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</si>
  <si>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</si>
  <si>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</si>
  <si>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</si>
  <si>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</si>
  <si>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</si>
  <si>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</si>
  <si>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</si>
  <si>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</si>
  <si>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</si>
  <si>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</si>
  <si>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</si>
  <si>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</si>
  <si>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</si>
  <si>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</si>
  <si>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</si>
  <si>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</si>
  <si>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</si>
  <si>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</si>
  <si>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</si>
  <si>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</si>
  <si>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</si>
  <si>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</si>
  <si>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</si>
  <si>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</si>
  <si>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</si>
  <si>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</si>
  <si>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</si>
  <si>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</si>
  <si>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</si>
  <si>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</si>
  <si>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</si>
  <si>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</si>
  <si>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</si>
  <si>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</si>
  <si>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</si>
  <si>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</si>
  <si>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</si>
  <si>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</si>
  <si>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</si>
  <si>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</si>
  <si>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</si>
  <si>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</si>
  <si>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</si>
  <si>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</si>
  <si>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</si>
  <si>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</si>
  <si>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</si>
  <si>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</si>
  <si>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</si>
  <si>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</si>
  <si>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</si>
  <si>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</si>
  <si>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</si>
  <si>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</si>
  <si>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</si>
  <si>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</si>
  <si>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</si>
  <si>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</si>
  <si>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</si>
  <si>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</si>
  <si>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</si>
  <si>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</si>
  <si>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</si>
  <si>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</si>
  <si>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</si>
  <si>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</si>
  <si>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</si>
  <si>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</si>
  <si>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</si>
  <si>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</si>
  <si>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</si>
  <si>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</si>
  <si>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</si>
  <si>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</si>
  <si>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</si>
  <si>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</si>
  <si>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</si>
  <si>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</si>
  <si>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</si>
  <si>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</si>
  <si>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</si>
  <si>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</si>
  <si>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</si>
  <si>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</si>
  <si>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</si>
  <si>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</si>
  <si>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</si>
  <si>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</si>
  <si>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</si>
  <si>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</si>
  <si>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</si>
  <si>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</si>
  <si>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</si>
  <si>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</si>
  <si>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</si>
  <si>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</si>
  <si>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</si>
  <si>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</si>
  <si>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</si>
  <si>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</si>
  <si>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</si>
  <si>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</si>
  <si>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</si>
  <si>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</si>
  <si>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</si>
  <si>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</si>
  <si>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</si>
  <si>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</si>
  <si>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</si>
  <si>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</si>
  <si>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</si>
  <si>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</si>
  <si>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</si>
  <si>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</si>
  <si>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</si>
  <si>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</si>
  <si>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</si>
  <si>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</si>
  <si>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</si>
  <si>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</si>
  <si>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</si>
  <si>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</si>
  <si>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</si>
  <si>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</si>
  <si>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</si>
  <si>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</si>
  <si>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</si>
  <si>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</si>
  <si>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</si>
  <si>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</si>
  <si>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</si>
  <si>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</si>
  <si>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</si>
  <si>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</si>
  <si>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</si>
  <si>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</si>
  <si>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</si>
  <si>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</si>
  <si>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</si>
  <si>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</si>
  <si>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</si>
  <si>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</si>
  <si>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</si>
  <si>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</si>
  <si>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</si>
  <si>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</si>
  <si>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</si>
  <si>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</si>
  <si>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</si>
  <si>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</si>
  <si>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</si>
  <si>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</si>
  <si>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</si>
  <si>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</si>
  <si>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</si>
  <si>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</si>
  <si>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</si>
  <si>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</si>
  <si>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</si>
  <si>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</si>
  <si>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</si>
  <si>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</si>
  <si>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</si>
  <si>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</si>
  <si>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</si>
  <si>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</si>
  <si>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</si>
  <si>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</si>
  <si>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</si>
  <si>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</si>
  <si>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</si>
  <si>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</si>
  <si>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</si>
  <si>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</si>
  <si>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</si>
  <si>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</si>
  <si>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</si>
  <si>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</si>
  <si>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</si>
  <si>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</si>
  <si>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</si>
  <si>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</si>
  <si>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</si>
  <si>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</si>
  <si>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</si>
  <si>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</si>
  <si>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</si>
  <si>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</si>
  <si>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</si>
  <si>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</si>
  <si>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</si>
  <si>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</si>
  <si>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</si>
  <si>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</si>
  <si>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</si>
  <si>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</si>
  <si>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</si>
  <si>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</si>
  <si>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</si>
  <si>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</si>
  <si>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</si>
  <si>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</si>
  <si>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</si>
  <si>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</si>
  <si>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</si>
  <si>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</si>
  <si>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</si>
  <si>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</si>
  <si>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</si>
  <si>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</si>
  <si>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</si>
  <si>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</si>
  <si>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</si>
  <si>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</si>
  <si>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</si>
  <si>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</si>
  <si>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</si>
  <si>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</si>
  <si>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</si>
  <si>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</si>
  <si>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</si>
  <si>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</si>
  <si>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</si>
  <si>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</si>
  <si>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</si>
  <si>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</si>
  <si>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</si>
  <si>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</si>
  <si>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</si>
  <si>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</si>
  <si>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</si>
  <si>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</si>
  <si>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</si>
  <si>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</si>
  <si>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</si>
  <si>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</si>
  <si>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</si>
  <si>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</si>
  <si>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</si>
  <si>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</si>
  <si>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</si>
  <si>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</si>
  <si>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</si>
  <si>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</si>
  <si>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</si>
  <si>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</si>
  <si>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</si>
  <si>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</si>
  <si>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</si>
  <si>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</si>
  <si>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</si>
  <si>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</si>
  <si>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</si>
  <si>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</si>
  <si>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</si>
  <si>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</si>
  <si>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</si>
  <si>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</si>
  <si>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</si>
  <si>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</si>
  <si>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</si>
  <si>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</si>
  <si>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</si>
  <si>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</si>
  <si>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</si>
  <si>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</si>
  <si>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</si>
  <si>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</si>
  <si>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</si>
  <si>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</si>
  <si>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</si>
  <si>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</si>
  <si>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</si>
  <si>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</si>
  <si>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</si>
  <si>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</si>
  <si>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</si>
  <si>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</si>
  <si>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</si>
  <si>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</si>
  <si>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</si>
  <si>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</si>
  <si>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</si>
  <si>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</si>
  <si>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</si>
  <si>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</si>
  <si>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</si>
  <si>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</si>
  <si>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</si>
  <si>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</si>
  <si>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</si>
  <si>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</si>
  <si>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</si>
  <si>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</si>
  <si>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</si>
  <si>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</si>
  <si>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</si>
  <si>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</si>
  <si>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</si>
  <si>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</si>
  <si>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</si>
  <si>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</si>
  <si>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</si>
  <si>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</si>
  <si>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</si>
  <si>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</si>
  <si>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</si>
  <si>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</si>
  <si>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</si>
  <si>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</si>
  <si>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</si>
  <si>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</si>
  <si>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</si>
  <si>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</si>
  <si>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</si>
  <si>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</si>
  <si>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</si>
  <si>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</si>
  <si>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</si>
  <si>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</si>
  <si>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</si>
  <si>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</si>
  <si>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</si>
  <si>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</si>
  <si>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</si>
  <si>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</si>
  <si>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</si>
  <si>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</si>
  <si>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</si>
  <si>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</si>
  <si>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</si>
  <si>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</si>
  <si>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</si>
  <si>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</si>
  <si>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</si>
  <si>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</si>
  <si>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</si>
  <si>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</si>
  <si>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</si>
  <si>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</si>
  <si>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</si>
  <si>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</si>
  <si>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</si>
  <si>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</si>
  <si>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</si>
  <si>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</si>
  <si>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</si>
  <si>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</si>
  <si>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</si>
  <si>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</si>
  <si>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</si>
  <si>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</si>
  <si>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</si>
  <si>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</si>
  <si>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</si>
  <si>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</si>
  <si>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</si>
  <si>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</si>
  <si>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</si>
  <si>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</si>
  <si>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</si>
  <si>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</si>
  <si>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</si>
  <si>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</si>
  <si>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</si>
  <si>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</si>
  <si>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</si>
  <si>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</si>
  <si>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</si>
  <si>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</si>
  <si>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</si>
  <si>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</si>
  <si>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</si>
  <si>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</si>
  <si>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</si>
  <si>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</si>
  <si>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</si>
  <si>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</si>
  <si>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</si>
  <si>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</si>
  <si>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</si>
  <si>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</si>
  <si>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</si>
  <si>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</si>
  <si>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</si>
  <si>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</si>
  <si>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</si>
  <si>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</si>
  <si>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</si>
  <si>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</si>
  <si>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</si>
  <si>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</si>
  <si>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</si>
  <si>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</si>
  <si>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</si>
  <si>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</si>
  <si>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</si>
  <si>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</si>
  <si>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</si>
  <si>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</si>
  <si>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</si>
  <si>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</si>
  <si>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</si>
  <si>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</si>
  <si>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</si>
  <si>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</si>
  <si>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</si>
  <si>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</si>
  <si>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</si>
  <si>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</si>
  <si>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</si>
  <si>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</si>
  <si>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</si>
  <si>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</si>
  <si>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</si>
  <si>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</si>
  <si>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</si>
  <si>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</si>
  <si>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</si>
  <si>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</si>
  <si>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</si>
  <si>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</si>
  <si>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</si>
  <si>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</si>
  <si>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</si>
  <si>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</si>
  <si>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</si>
  <si>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</si>
  <si>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</si>
  <si>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</si>
  <si>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</si>
  <si>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</si>
  <si>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</si>
  <si>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</si>
  <si>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</si>
  <si>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</si>
  <si>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</si>
  <si>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</si>
  <si>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</si>
  <si>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</si>
  <si>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</si>
  <si>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</si>
  <si>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</si>
  <si>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</si>
  <si>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</si>
  <si>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</si>
  <si>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</si>
  <si>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</si>
  <si>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</si>
  <si>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</si>
  <si>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</si>
  <si>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</si>
  <si>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</si>
  <si>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</si>
  <si>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</si>
  <si>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</si>
  <si>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</si>
  <si>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</si>
  <si>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</si>
  <si>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</si>
  <si>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</si>
  <si>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</si>
  <si>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</si>
  <si>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</si>
  <si>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</si>
  <si>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</si>
  <si>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</si>
  <si>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</si>
  <si>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</si>
  <si>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</si>
  <si>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</si>
  <si>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</si>
  <si>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</si>
  <si>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</si>
  <si>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</si>
  <si>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</si>
  <si>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</si>
  <si>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</si>
  <si>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</si>
  <si>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</si>
  <si>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</si>
  <si>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</si>
  <si>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</si>
  <si>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</si>
  <si>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</si>
  <si>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</si>
  <si>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</si>
  <si>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</si>
  <si>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</si>
  <si>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</si>
  <si>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</si>
  <si>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</si>
  <si>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</si>
  <si>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</si>
  <si>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</si>
  <si>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</si>
  <si>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</si>
  <si>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</si>
  <si>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</si>
  <si>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</si>
  <si>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</si>
  <si>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</si>
  <si>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</si>
  <si>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</si>
  <si>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</si>
  <si>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</si>
  <si>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</si>
  <si>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</si>
  <si>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</si>
  <si>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</si>
  <si>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</si>
  <si>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</si>
  <si>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</si>
  <si>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</si>
  <si>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</si>
  <si>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</si>
  <si>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</si>
  <si>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</si>
  <si>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</si>
  <si>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</si>
  <si>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</si>
  <si>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</si>
  <si>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</si>
  <si>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</si>
  <si>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</si>
  <si>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</si>
  <si>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</si>
  <si>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</si>
  <si>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</si>
  <si>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</si>
  <si>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</si>
  <si>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</si>
  <si>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</si>
  <si>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</si>
  <si>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</si>
  <si>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</si>
  <si>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</si>
  <si>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</si>
  <si>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</si>
  <si>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</si>
  <si>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</si>
  <si>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</si>
  <si>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</si>
  <si>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</si>
  <si>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</si>
  <si>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</si>
  <si>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</si>
  <si>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</si>
  <si>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</si>
  <si>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</si>
  <si>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</si>
  <si>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</si>
  <si>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</si>
  <si>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</si>
  <si>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</si>
  <si>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</si>
  <si>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</si>
  <si>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</si>
  <si>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</si>
  <si>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</si>
  <si>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</si>
  <si>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</si>
  <si>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</si>
  <si>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</si>
  <si>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</si>
  <si>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</si>
  <si>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</si>
  <si>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</si>
  <si>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</si>
  <si>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</si>
  <si>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</si>
  <si>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</si>
  <si>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</si>
  <si>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</si>
  <si>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</si>
  <si>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</si>
  <si>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</si>
  <si>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</si>
  <si>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</si>
  <si>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</si>
  <si>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</si>
  <si>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</si>
  <si>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</si>
  <si>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</si>
  <si>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</si>
  <si>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</si>
  <si>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</si>
  <si>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</si>
  <si>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</si>
  <si>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</si>
  <si>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</si>
  <si>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</si>
  <si>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</si>
  <si>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</si>
  <si>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</si>
  <si>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</si>
  <si>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</si>
  <si>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</si>
  <si>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</si>
  <si>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</si>
  <si>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</si>
  <si>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</si>
  <si>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</si>
  <si>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</si>
  <si>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</si>
  <si>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</si>
  <si>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</si>
  <si>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</si>
  <si>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</si>
  <si>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</si>
  <si>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</si>
  <si>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</si>
  <si>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</si>
  <si>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</si>
  <si>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</si>
  <si>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</si>
  <si>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</si>
  <si>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</si>
  <si>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</si>
  <si>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</si>
  <si>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</si>
  <si>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</si>
  <si>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</si>
  <si>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</si>
  <si>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</si>
  <si>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</si>
  <si>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</si>
  <si>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</si>
  <si>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</si>
  <si>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</si>
  <si>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</si>
  <si>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</si>
  <si>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</si>
  <si>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</si>
  <si>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</si>
  <si>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</si>
  <si>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</si>
  <si>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</si>
  <si>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</si>
  <si>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</si>
  <si>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</si>
  <si>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</si>
  <si>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</si>
  <si>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</si>
  <si>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</si>
  <si>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</si>
  <si>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</si>
  <si>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</si>
  <si>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</si>
  <si>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</si>
  <si>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</si>
  <si>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</si>
  <si>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</si>
  <si>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</si>
  <si>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</si>
  <si>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</si>
  <si>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</si>
  <si>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</si>
  <si>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</si>
  <si>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</si>
  <si>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</si>
  <si>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</si>
  <si>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</si>
  <si>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</si>
  <si>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</si>
  <si>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</si>
  <si>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</si>
  <si>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</si>
  <si>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</si>
  <si>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</si>
  <si>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</si>
  <si>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</si>
  <si>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</si>
  <si>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</si>
  <si>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</si>
  <si>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</si>
  <si>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</si>
  <si>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</si>
  <si>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</si>
  <si>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</si>
  <si>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</si>
  <si>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</si>
  <si>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</si>
  <si>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</si>
  <si>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</si>
  <si>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</si>
  <si>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</si>
  <si>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</si>
  <si>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</si>
  <si>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</si>
  <si>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</si>
  <si>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</si>
  <si>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</si>
  <si>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</si>
  <si>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</si>
  <si>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</si>
  <si>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</si>
  <si>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</si>
  <si>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</si>
  <si>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</si>
  <si>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</si>
  <si>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</si>
  <si>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</si>
  <si>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</si>
  <si>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</si>
  <si>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</si>
  <si>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</si>
  <si>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</si>
  <si>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</si>
  <si>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</si>
  <si>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</si>
  <si>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</si>
  <si>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</si>
  <si>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</si>
  <si>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</si>
  <si>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</si>
  <si>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</si>
  <si>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</si>
  <si>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</si>
  <si>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</si>
  <si>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</si>
  <si>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</si>
  <si>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</si>
  <si>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</si>
  <si>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</si>
  <si>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</si>
  <si>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</si>
  <si>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</si>
  <si>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</si>
  <si>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</si>
  <si>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</si>
  <si>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</si>
  <si>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</si>
  <si>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</si>
  <si>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</si>
  <si>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</si>
  <si>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</si>
  <si>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</si>
  <si>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</si>
  <si>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</si>
  <si>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</si>
  <si>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</si>
  <si>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</si>
  <si>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</si>
  <si>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</si>
  <si>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</si>
  <si>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</si>
  <si>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</si>
  <si>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</si>
  <si>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</si>
  <si>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</si>
  <si>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</si>
  <si>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</si>
  <si>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</si>
  <si>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</si>
  <si>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</si>
  <si>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</si>
  <si>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</si>
  <si>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</si>
  <si>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</si>
  <si>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</si>
  <si>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</si>
  <si>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</si>
  <si>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</si>
  <si>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</si>
  <si>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</si>
  <si>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</si>
  <si>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</si>
  <si>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</si>
  <si>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</si>
  <si>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</si>
  <si>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</si>
  <si>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</si>
  <si>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</si>
  <si>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</si>
  <si>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</si>
  <si>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</si>
  <si>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</si>
  <si>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</si>
  <si>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</si>
  <si>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</si>
  <si>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</si>
  <si>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</si>
  <si>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</si>
  <si>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</si>
  <si>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</si>
  <si>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</si>
  <si>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</si>
  <si>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</si>
  <si>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</si>
  <si>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</si>
  <si>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</si>
  <si>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</si>
  <si>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</si>
  <si>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</si>
  <si>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</si>
  <si>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</si>
  <si>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</si>
  <si>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</si>
  <si>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</si>
  <si>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</si>
  <si>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</si>
  <si>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</si>
  <si>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</si>
  <si>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</si>
  <si>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</si>
  <si>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</si>
  <si>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</si>
  <si>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</si>
  <si>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</si>
  <si>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</si>
  <si>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</si>
  <si>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</si>
  <si>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</si>
  <si>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</si>
  <si>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</si>
  <si>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</si>
  <si>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</si>
  <si>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</si>
  <si>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</si>
  <si>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</si>
  <si>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</si>
  <si>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</si>
  <si>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</si>
  <si>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</si>
  <si>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</si>
  <si>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</si>
  <si>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</si>
  <si>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</si>
  <si>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</si>
  <si>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</si>
  <si>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</si>
  <si>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</si>
  <si>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</si>
  <si>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</si>
  <si>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</si>
  <si>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</si>
  <si>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</si>
  <si>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</si>
  <si>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</si>
  <si>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</si>
  <si>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</si>
  <si>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</si>
  <si>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</si>
  <si>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</si>
  <si>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</si>
  <si>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</si>
  <si>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</si>
  <si>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</si>
  <si>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</si>
  <si>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</si>
  <si>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</si>
  <si>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</si>
  <si>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</si>
  <si>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</si>
  <si>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</si>
  <si>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</si>
  <si>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</si>
  <si>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</si>
  <si>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</si>
  <si>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</si>
  <si>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</si>
  <si>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</si>
  <si>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</si>
  <si>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</si>
  <si>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</si>
  <si>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</si>
  <si>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</si>
  <si>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</si>
  <si>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</si>
  <si>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</si>
  <si>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</si>
  <si>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</si>
  <si>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</si>
  <si>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</si>
  <si>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</si>
  <si>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</si>
  <si>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</si>
  <si>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</si>
  <si>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</si>
  <si>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</si>
  <si>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</si>
  <si>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</si>
  <si>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</si>
  <si>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</si>
  <si>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</si>
  <si>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</si>
  <si>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</si>
  <si>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</si>
  <si>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</si>
  <si>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</si>
  <si>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</si>
  <si>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</si>
  <si>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</si>
  <si>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</si>
  <si>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</si>
  <si>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</si>
  <si>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</si>
  <si>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</si>
  <si>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</si>
  <si>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</si>
  <si>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</si>
  <si>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</si>
  <si>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</si>
  <si>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</si>
  <si>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</si>
  <si>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</si>
  <si>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</si>
  <si>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</si>
  <si>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</si>
  <si>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</si>
  <si>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</si>
  <si>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</si>
  <si>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</si>
  <si>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</si>
  <si>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</si>
  <si>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</si>
  <si>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</si>
  <si>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</si>
  <si>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</si>
  <si>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</si>
  <si>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</si>
  <si>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</si>
  <si>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</si>
  <si>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</si>
  <si>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</si>
  <si>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</si>
  <si>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</si>
  <si>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</si>
  <si>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</si>
  <si>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</si>
  <si>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</si>
  <si>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</si>
  <si>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</si>
  <si>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</si>
  <si>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</si>
  <si>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</si>
  <si>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</si>
  <si>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</si>
  <si>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</si>
  <si>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</si>
  <si>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</si>
  <si>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</si>
  <si>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</si>
  <si>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</si>
  <si>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</si>
  <si>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</si>
  <si>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</si>
  <si>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</si>
  <si>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</si>
  <si>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</si>
  <si>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</si>
  <si>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</si>
  <si>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</si>
  <si>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</si>
  <si>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</si>
  <si>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</si>
  <si>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</si>
  <si>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</si>
  <si>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</si>
  <si>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</si>
  <si>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</si>
  <si>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</si>
  <si>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</si>
  <si>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</si>
  <si>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</si>
  <si>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</si>
  <si>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</si>
  <si>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</si>
  <si>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</si>
  <si>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</si>
  <si>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</si>
  <si>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</si>
  <si>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</si>
  <si>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</si>
  <si>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</si>
  <si>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</si>
  <si>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</si>
  <si>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</si>
  <si>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</si>
  <si>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</si>
  <si>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</si>
  <si>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</si>
  <si>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</si>
  <si>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</si>
  <si>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</si>
  <si>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</si>
  <si>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</si>
  <si>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</si>
  <si>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</si>
  <si>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</si>
  <si>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</si>
  <si>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</si>
  <si>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</si>
  <si>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</si>
  <si>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</si>
  <si>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</si>
  <si>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</si>
  <si>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</si>
  <si>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</si>
  <si>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</si>
  <si>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</si>
  <si>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</si>
  <si>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</si>
  <si>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</si>
  <si>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</si>
  <si>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</si>
  <si>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</si>
  <si>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</si>
  <si>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</si>
  <si>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</si>
  <si>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</si>
  <si>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</si>
  <si>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</si>
  <si>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</si>
  <si>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</si>
  <si>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</si>
  <si>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</si>
  <si>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</si>
  <si>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</si>
  <si>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</si>
  <si>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</si>
  <si>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</si>
  <si>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</si>
  <si>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</si>
  <si>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</si>
  <si>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</si>
  <si>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</si>
  <si>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</si>
  <si>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</si>
  <si>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</si>
  <si>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</si>
  <si>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</si>
  <si>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</si>
  <si>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</si>
  <si>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</si>
  <si>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</si>
  <si>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</si>
  <si>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</si>
  <si>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</si>
  <si>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</si>
  <si>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</si>
  <si>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</si>
  <si>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</si>
  <si>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</si>
  <si>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</si>
  <si>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</si>
  <si>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</si>
  <si>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</si>
  <si>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</si>
  <si>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</si>
  <si>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</si>
  <si>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</si>
  <si>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</si>
  <si>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</si>
  <si>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</si>
  <si>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</si>
  <si>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</si>
  <si>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</si>
  <si>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</si>
  <si>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</si>
  <si>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</si>
  <si>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</si>
  <si>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</si>
  <si>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</si>
  <si>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</si>
  <si>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</si>
  <si>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</si>
  <si>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</si>
  <si>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</si>
  <si>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</si>
  <si>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</si>
  <si>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</si>
  <si>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</si>
  <si>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</si>
  <si>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</si>
  <si>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</si>
  <si>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</si>
  <si>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</si>
  <si>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</si>
  <si>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</si>
  <si>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</si>
  <si>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</si>
  <si>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</si>
  <si>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</si>
  <si>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</si>
  <si>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</si>
  <si>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</si>
  <si>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</si>
  <si>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</si>
  <si>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</si>
  <si>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</si>
  <si>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</si>
  <si>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</si>
  <si>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</si>
  <si>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</si>
  <si>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</si>
  <si>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</si>
  <si>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</si>
  <si>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</si>
  <si>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</si>
  <si>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</si>
  <si>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</si>
  <si>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</si>
  <si>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</si>
  <si>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</si>
  <si>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</si>
  <si>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</si>
  <si>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</si>
  <si>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</si>
  <si>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</si>
  <si>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</si>
  <si>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</si>
  <si>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</si>
  <si>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</si>
  <si>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</si>
  <si>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</si>
  <si>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</si>
  <si>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</si>
  <si>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</si>
  <si>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</si>
  <si>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</si>
  <si>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</si>
  <si>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</si>
  <si>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</si>
  <si>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</si>
  <si>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</si>
  <si>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</si>
  <si>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</si>
  <si>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</si>
  <si>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</si>
  <si>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</si>
  <si>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</si>
  <si>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</si>
  <si>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</si>
  <si>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</si>
  <si>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</si>
  <si>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</si>
  <si>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</si>
  <si>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</si>
  <si>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</si>
  <si>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</si>
  <si>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</si>
  <si>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</si>
  <si>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</si>
  <si>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</si>
  <si>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</si>
  <si>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</si>
  <si>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</si>
  <si>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</si>
  <si>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</si>
  <si>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</si>
  <si>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</si>
  <si>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</si>
  <si>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</si>
  <si>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</si>
  <si>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</si>
  <si>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</si>
  <si>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</si>
  <si>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</si>
  <si>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</si>
  <si>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</si>
  <si>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</si>
  <si>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</si>
  <si>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</si>
  <si>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</si>
  <si>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</si>
  <si>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</si>
  <si>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</si>
  <si>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</si>
  <si>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</si>
  <si>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</si>
  <si>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</si>
  <si>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</si>
  <si>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</si>
  <si>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</si>
  <si>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</si>
  <si>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</si>
  <si>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</si>
  <si>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</si>
  <si>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</si>
  <si>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</si>
  <si>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</si>
  <si>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</si>
  <si>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</si>
  <si>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</si>
  <si>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</si>
  <si>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</si>
  <si>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</si>
  <si>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</si>
  <si>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</si>
  <si>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</si>
  <si>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</si>
  <si>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</si>
  <si>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</si>
  <si>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</si>
  <si>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</si>
  <si>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</si>
  <si>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</si>
  <si>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</si>
  <si>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</si>
  <si>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</si>
  <si>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</si>
  <si>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</si>
  <si>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</si>
  <si>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</si>
  <si>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</si>
  <si>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</si>
  <si>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</si>
  <si>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</si>
  <si>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</si>
  <si>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</si>
  <si>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</si>
  <si>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</si>
  <si>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</si>
  <si>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</si>
  <si>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</si>
  <si>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</si>
  <si>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</si>
  <si>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</si>
  <si>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</si>
  <si>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</si>
  <si>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</si>
  <si>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</si>
  <si>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</si>
  <si>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</si>
  <si>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</si>
  <si>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</si>
  <si>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</si>
  <si>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</si>
  <si>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</si>
  <si>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</si>
  <si>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</si>
  <si>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</si>
  <si>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</si>
  <si>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</si>
  <si>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</si>
  <si>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</si>
  <si>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</si>
  <si>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</si>
  <si>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</si>
  <si>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</si>
  <si>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</si>
  <si>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</si>
  <si>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</si>
  <si>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</si>
  <si>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</si>
  <si>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</si>
  <si>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</si>
  <si>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</si>
  <si>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</si>
  <si>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</si>
  <si>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</si>
  <si>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</si>
  <si>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</si>
  <si>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</si>
  <si>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</si>
  <si>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</si>
  <si>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</si>
  <si>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</si>
  <si>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</si>
  <si>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</si>
  <si>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</si>
  <si>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</si>
  <si>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</si>
  <si>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</si>
  <si>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</si>
  <si>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</si>
  <si>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</si>
  <si>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</si>
  <si>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</si>
  <si>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</si>
  <si>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</si>
  <si>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</si>
  <si>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</si>
  <si>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</si>
  <si>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</si>
  <si>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</si>
  <si>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</si>
  <si>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</si>
  <si>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</si>
  <si>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</si>
  <si>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</si>
  <si>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</si>
  <si>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</si>
  <si>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</si>
  <si>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</si>
  <si>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</si>
  <si>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</si>
  <si>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</si>
  <si>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</si>
  <si>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</si>
  <si>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</si>
  <si>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</si>
  <si>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</si>
  <si>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</si>
  <si>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</si>
  <si>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</si>
  <si>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</si>
  <si>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</si>
  <si>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</si>
  <si>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</si>
  <si>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</si>
  <si>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</si>
  <si>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</si>
  <si>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</si>
  <si>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</si>
  <si>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</si>
  <si>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</si>
  <si>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</si>
  <si>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</si>
  <si>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</si>
  <si>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</si>
  <si>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</si>
  <si>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</si>
  <si>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</si>
  <si>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</si>
  <si>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</si>
  <si>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</si>
  <si>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</si>
  <si>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</si>
  <si>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</si>
  <si>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</si>
  <si>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</si>
  <si>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</si>
  <si>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</si>
  <si>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</si>
  <si>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</si>
  <si>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</si>
  <si>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</si>
  <si>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</si>
  <si>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</si>
  <si>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</si>
  <si>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</si>
  <si>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</si>
  <si>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</si>
  <si>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</si>
  <si>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</si>
  <si>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</si>
  <si>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</si>
  <si>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</si>
  <si>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</si>
  <si>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</si>
  <si>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</si>
  <si>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</si>
  <si>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</si>
  <si>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</si>
  <si>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</si>
  <si>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</si>
  <si>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</si>
  <si>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</si>
  <si>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</si>
  <si>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</si>
  <si>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</si>
  <si>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</si>
  <si>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</si>
  <si>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</si>
  <si>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</si>
  <si>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</si>
  <si>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</si>
  <si>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</si>
  <si>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</si>
  <si>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</si>
  <si>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</si>
  <si>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</si>
  <si>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</si>
  <si>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</si>
  <si>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</si>
  <si>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</si>
  <si>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</si>
  <si>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</si>
  <si>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</si>
  <si>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</si>
  <si>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</si>
  <si>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</si>
  <si>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</si>
  <si>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</si>
  <si>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</si>
  <si>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</si>
  <si>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</si>
  <si>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</si>
  <si>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</si>
  <si>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</si>
  <si>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</si>
  <si>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</si>
  <si>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</si>
  <si>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</si>
  <si>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</si>
  <si>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</si>
  <si>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</si>
  <si>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</si>
  <si>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</si>
  <si>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</si>
  <si>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</si>
  <si>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</si>
  <si>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</si>
  <si>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</si>
  <si>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</si>
  <si>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</si>
  <si>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</si>
  <si>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</si>
  <si>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</si>
  <si>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</si>
  <si>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</si>
  <si>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</si>
  <si>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</si>
  <si>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</si>
  <si>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</si>
  <si>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</si>
  <si>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</si>
  <si>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</si>
  <si>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</si>
  <si>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</si>
  <si>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</si>
  <si>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</si>
  <si>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</si>
  <si>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</si>
  <si>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</si>
  <si>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</si>
  <si>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</si>
  <si>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</si>
  <si>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</si>
  <si>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</si>
  <si>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</si>
  <si>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</si>
  <si>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</si>
  <si>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</si>
  <si>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</si>
  <si>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</si>
  <si>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</si>
  <si>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</si>
  <si>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</si>
  <si>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</si>
  <si>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</si>
  <si>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</si>
  <si>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</si>
  <si>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</si>
  <si>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</si>
  <si>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</si>
  <si>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</si>
  <si>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</si>
  <si>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</si>
  <si>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</si>
  <si>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</si>
  <si>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</si>
  <si>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</si>
  <si>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</si>
  <si>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</si>
  <si>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</si>
  <si>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</si>
  <si>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</si>
  <si>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</si>
  <si>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</si>
  <si>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</si>
  <si>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</si>
  <si>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</si>
  <si>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</si>
  <si>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</si>
  <si>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</si>
  <si>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</si>
  <si>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</si>
  <si>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</si>
  <si>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</si>
  <si>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</si>
  <si>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</si>
  <si>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</si>
  <si>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</si>
  <si>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</si>
  <si>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</si>
  <si>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</si>
  <si>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</si>
  <si>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</si>
  <si>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</si>
  <si>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</si>
  <si>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</si>
  <si>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</si>
  <si>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</si>
  <si>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</si>
  <si>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</si>
  <si>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</si>
  <si>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</si>
  <si>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</si>
  <si>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</si>
  <si>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</si>
  <si>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</si>
  <si>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</si>
  <si>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</si>
  <si>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</si>
  <si>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</si>
  <si>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</si>
  <si>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</si>
  <si>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</si>
  <si>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</si>
  <si>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</si>
  <si>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</si>
  <si>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</si>
  <si>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</si>
  <si>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</si>
  <si>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</si>
  <si>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</si>
  <si>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</si>
  <si>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</si>
  <si>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</si>
  <si>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</si>
  <si>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</si>
  <si>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</si>
  <si>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</si>
  <si>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</si>
  <si>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</si>
  <si>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</si>
  <si>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</si>
  <si>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</si>
  <si>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</si>
  <si>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</si>
  <si>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</si>
  <si>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</si>
  <si>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</si>
  <si>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</si>
  <si>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</si>
  <si>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</si>
  <si>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</si>
  <si>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</si>
  <si>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</si>
  <si>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</si>
  <si>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</si>
  <si>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</si>
  <si>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</si>
  <si>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</si>
  <si>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</si>
  <si>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</si>
  <si>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</si>
  <si>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</si>
  <si>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</si>
  <si>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</si>
  <si>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</si>
  <si>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</si>
  <si>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</si>
  <si>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</si>
  <si>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</si>
  <si>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</si>
  <si>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</si>
  <si>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</si>
  <si>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</si>
  <si>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</si>
  <si>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</si>
  <si>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</si>
  <si>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</si>
  <si>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</si>
  <si>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</si>
  <si>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</si>
  <si>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</si>
  <si>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</si>
  <si>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</si>
  <si>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</si>
  <si>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</si>
  <si>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</si>
  <si>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</si>
  <si>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</si>
  <si>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</si>
  <si>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</si>
  <si>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</si>
  <si>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</si>
  <si>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</si>
  <si>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</si>
  <si>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</si>
  <si>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</si>
  <si>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</si>
  <si>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</si>
  <si>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</si>
  <si>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</si>
  <si>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</si>
  <si>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</si>
  <si>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</si>
  <si>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</si>
  <si>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</si>
  <si>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</si>
  <si>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</si>
  <si>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</si>
  <si>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</si>
  <si>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</si>
  <si>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</si>
  <si>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</si>
  <si>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</si>
  <si>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</si>
  <si>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</si>
  <si>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</si>
  <si>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</si>
  <si>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</si>
  <si>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</si>
  <si>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</si>
  <si>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</si>
  <si>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</si>
  <si>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</si>
  <si>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</si>
  <si>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</si>
  <si>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</si>
  <si>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</si>
  <si>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</si>
  <si>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</si>
  <si>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</si>
  <si>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</si>
  <si>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</si>
  <si>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</si>
  <si>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</si>
  <si>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</si>
  <si>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</si>
  <si>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</si>
  <si>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</si>
  <si>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</si>
  <si>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</si>
  <si>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</si>
  <si>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</si>
  <si>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</si>
  <si>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</si>
  <si>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</si>
  <si>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</si>
  <si>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</si>
  <si>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</si>
  <si>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</si>
  <si>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</si>
  <si>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</si>
  <si>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</si>
  <si>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</si>
  <si>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</si>
  <si>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</si>
  <si>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</si>
  <si>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</si>
  <si>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</si>
  <si>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</si>
  <si>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</si>
  <si>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</si>
  <si>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</si>
  <si>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</si>
  <si>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</si>
  <si>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</si>
  <si>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</si>
  <si>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</si>
  <si>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</si>
  <si>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</si>
  <si>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</si>
  <si>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</si>
  <si>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</si>
  <si>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</si>
  <si>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</si>
  <si>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</si>
  <si>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</si>
  <si>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</si>
  <si>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</si>
  <si>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</si>
  <si>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</si>
  <si>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</si>
  <si>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</si>
  <si>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</si>
  <si>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</si>
  <si>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</si>
  <si>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</si>
  <si>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</si>
  <si>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</si>
  <si>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</si>
  <si>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</si>
  <si>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</si>
  <si>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</si>
  <si>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</si>
  <si>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</si>
  <si>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</si>
  <si>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</si>
  <si>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</si>
  <si>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</si>
  <si>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</si>
  <si>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</si>
  <si>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</si>
  <si>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</si>
  <si>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</si>
  <si>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</si>
  <si>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</si>
  <si>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</si>
  <si>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</si>
  <si>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</si>
  <si>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</si>
  <si>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</si>
  <si>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</si>
  <si>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</si>
  <si>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</si>
  <si>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</si>
  <si>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</si>
  <si>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</si>
  <si>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</si>
  <si>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</si>
  <si>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</si>
  <si>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</si>
  <si>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</si>
  <si>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</si>
  <si>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</si>
  <si>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</si>
  <si>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</si>
  <si>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</si>
  <si>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</si>
  <si>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</si>
  <si>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</si>
  <si>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</si>
  <si>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</si>
  <si>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</si>
  <si>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</si>
  <si>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</si>
  <si>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</si>
  <si>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</si>
  <si>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</si>
  <si>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</si>
  <si>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</si>
  <si>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</si>
  <si>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</si>
  <si>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</si>
  <si>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</si>
  <si>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</si>
  <si>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</si>
  <si>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</si>
  <si>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</si>
  <si>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</si>
  <si>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</si>
  <si>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</si>
  <si>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</si>
  <si>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</si>
  <si>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</si>
  <si>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</si>
  <si>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</si>
  <si>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</si>
  <si>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</si>
  <si>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</si>
  <si>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</si>
  <si>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</si>
  <si>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</si>
  <si>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</si>
  <si>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</si>
  <si>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</si>
  <si>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</si>
  <si>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</si>
  <si>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</si>
  <si>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</si>
  <si>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</si>
  <si>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</si>
  <si>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</si>
  <si>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</si>
  <si>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</si>
  <si>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</si>
  <si>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</si>
  <si>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</si>
  <si>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</si>
  <si>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</si>
  <si>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</si>
  <si>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</si>
  <si>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</si>
  <si>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</si>
  <si>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</si>
  <si>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</si>
  <si>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</si>
  <si>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</si>
  <si>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</si>
  <si>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</si>
  <si>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</si>
  <si>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</si>
  <si>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</si>
  <si>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</si>
  <si>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</si>
  <si>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</si>
  <si>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</si>
  <si>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</si>
  <si>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</si>
  <si>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</si>
  <si>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</si>
  <si>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</si>
  <si>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</si>
  <si>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</si>
  <si>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</si>
  <si>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</si>
  <si>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</si>
  <si>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</si>
  <si>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</si>
  <si>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</si>
  <si>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</si>
  <si>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</si>
  <si>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</si>
  <si>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</si>
  <si>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</si>
  <si>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</si>
  <si>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</si>
  <si>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</si>
  <si>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</si>
  <si>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</si>
  <si>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</si>
  <si>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</si>
  <si>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</si>
  <si>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</si>
  <si>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</si>
  <si>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</si>
  <si>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</si>
  <si>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</si>
  <si>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</si>
  <si>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</si>
  <si>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</si>
  <si>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</si>
  <si>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</si>
  <si>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</si>
  <si>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</si>
  <si>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</si>
  <si>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</si>
  <si>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</si>
  <si>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</si>
  <si>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</si>
  <si>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</si>
  <si>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</si>
  <si>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</si>
  <si>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</si>
  <si>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</si>
  <si>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</si>
  <si>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</si>
  <si>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</si>
  <si>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</si>
  <si>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</si>
  <si>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</si>
  <si>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</si>
  <si>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</si>
  <si>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</si>
  <si>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</si>
  <si>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</si>
  <si>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</si>
  <si>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</si>
  <si>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</si>
  <si>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</si>
  <si>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</si>
  <si>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</si>
  <si>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</si>
  <si>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</si>
  <si>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</si>
  <si>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</si>
  <si>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</si>
  <si>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</si>
  <si>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</si>
  <si>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</si>
  <si>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</si>
  <si>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</si>
  <si>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</si>
  <si>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</si>
  <si>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</si>
  <si>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</si>
  <si>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</si>
  <si>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</si>
  <si>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</si>
  <si>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</si>
  <si>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</si>
  <si>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</si>
  <si>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</si>
  <si>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</si>
  <si>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</si>
  <si>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</si>
  <si>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</si>
  <si>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</si>
  <si>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</si>
  <si>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</si>
  <si>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</si>
  <si>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</si>
  <si>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</si>
  <si>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</si>
  <si>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</si>
  <si>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</si>
  <si>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</si>
  <si>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</si>
  <si>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</si>
  <si>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</si>
  <si>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</si>
  <si>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</si>
  <si>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</si>
  <si>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</si>
  <si>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</si>
  <si>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</si>
  <si>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</si>
  <si>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</si>
  <si>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</si>
  <si>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</si>
  <si>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</si>
  <si>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</si>
  <si>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</si>
  <si>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</si>
  <si>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</si>
  <si>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</si>
  <si>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</si>
  <si>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</si>
  <si>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</si>
  <si>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</si>
  <si>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</si>
  <si>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</si>
  <si>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</si>
  <si>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</si>
  <si>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</si>
  <si>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</si>
  <si>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</si>
  <si>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</si>
  <si>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</si>
  <si>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</si>
  <si>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</si>
  <si>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</si>
  <si>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</si>
  <si>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</si>
  <si>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</si>
  <si>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</si>
  <si>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</si>
  <si>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</si>
  <si>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</si>
  <si>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</si>
  <si>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</si>
  <si>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</si>
  <si>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</si>
  <si>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</si>
  <si>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</si>
  <si>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</si>
  <si>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</si>
  <si>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</si>
  <si>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</si>
  <si>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</si>
  <si>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</si>
  <si>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</si>
  <si>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</si>
  <si>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</si>
  <si>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</si>
  <si>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</si>
  <si>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</si>
  <si>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</si>
  <si>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</si>
  <si>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</si>
  <si>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</si>
  <si>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</si>
  <si>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</si>
  <si>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</si>
  <si>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</si>
  <si>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</si>
  <si>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</si>
  <si>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</si>
  <si>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</si>
  <si>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</si>
  <si>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</si>
  <si>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</si>
  <si>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</si>
  <si>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</si>
  <si>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</si>
  <si>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</si>
  <si>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</si>
  <si>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</si>
  <si>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</si>
  <si>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</si>
  <si>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</si>
  <si>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</si>
  <si>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</si>
  <si>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</si>
  <si>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</si>
  <si>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</si>
  <si>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</si>
  <si>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</si>
  <si>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</si>
  <si>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</si>
  <si>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</si>
  <si>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</si>
  <si>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</si>
  <si>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</si>
  <si>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</si>
  <si>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</si>
  <si>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</si>
  <si>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</si>
  <si>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</si>
  <si>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</si>
  <si>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</si>
  <si>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</si>
  <si>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</si>
  <si>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</si>
  <si>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</si>
  <si>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</si>
  <si>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</si>
  <si>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</si>
  <si>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</si>
  <si>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</si>
  <si>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</si>
  <si>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</si>
  <si>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</si>
  <si>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</si>
  <si>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</si>
  <si>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</si>
  <si>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</si>
  <si>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</si>
  <si>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</si>
  <si>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</si>
  <si>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</si>
  <si>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</si>
  <si>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</si>
  <si>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</si>
  <si>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</si>
  <si>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</si>
  <si>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</si>
  <si>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</si>
  <si>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</si>
  <si>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</si>
  <si>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</si>
  <si>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</si>
  <si>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</si>
  <si>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</si>
  <si>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</si>
  <si>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</si>
  <si>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</si>
  <si>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</si>
  <si>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</si>
  <si>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</si>
  <si>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</si>
  <si>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</si>
  <si>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</si>
  <si>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</si>
  <si>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</si>
  <si>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</si>
  <si>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</si>
  <si>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</si>
  <si>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</si>
  <si>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</si>
  <si>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</si>
  <si>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</si>
  <si>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</si>
  <si>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</si>
  <si>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</si>
  <si>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</si>
  <si>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</si>
  <si>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</si>
  <si>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</si>
  <si>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</si>
  <si>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</si>
  <si>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</si>
  <si>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</si>
  <si>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</si>
  <si>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</si>
  <si>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</si>
  <si>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</si>
  <si>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</si>
  <si>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</si>
  <si>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</si>
  <si>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</si>
  <si>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</si>
  <si>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</si>
  <si>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</si>
  <si>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</si>
  <si>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</si>
  <si>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</si>
  <si>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</si>
  <si>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</si>
  <si>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</si>
  <si>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</si>
  <si>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</si>
  <si>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</si>
  <si>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</si>
  <si>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</si>
  <si>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</si>
  <si>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</si>
  <si>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</si>
  <si>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</si>
  <si>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</si>
  <si>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</si>
  <si>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</si>
  <si>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</si>
  <si>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</si>
  <si>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</si>
  <si>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</si>
  <si>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</si>
  <si>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</si>
  <si>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</si>
  <si>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</si>
  <si>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</si>
  <si>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</si>
  <si>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</si>
  <si>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</si>
  <si>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</si>
  <si>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</si>
  <si>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</si>
  <si>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</si>
  <si>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</si>
  <si>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</si>
  <si>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</si>
  <si>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</si>
  <si>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</si>
  <si>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</si>
  <si>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</si>
  <si>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</si>
  <si>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</si>
  <si>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</si>
  <si>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</si>
  <si>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</si>
  <si>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</si>
  <si>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</si>
  <si>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</si>
  <si>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</si>
  <si>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</si>
  <si>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</si>
  <si>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</si>
  <si>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</si>
  <si>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</si>
  <si>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</si>
  <si>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</si>
  <si>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</si>
  <si>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</si>
  <si>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</si>
  <si>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</si>
  <si>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</si>
  <si>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</si>
  <si>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</si>
  <si>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</si>
  <si>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</si>
  <si>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</si>
  <si>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</si>
  <si>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</si>
  <si>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</si>
  <si>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</si>
  <si>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</si>
  <si>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</si>
  <si>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</si>
  <si>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</si>
  <si>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</si>
  <si>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</si>
  <si>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</si>
  <si>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</si>
  <si>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</si>
  <si>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</si>
  <si>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</si>
  <si>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</si>
  <si>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</si>
  <si>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</si>
  <si>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</si>
  <si>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</si>
  <si>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</si>
  <si>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</si>
  <si>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</si>
  <si>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</si>
  <si>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</si>
  <si>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</si>
  <si>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</si>
  <si>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</si>
  <si>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</si>
  <si>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</si>
  <si>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</si>
  <si>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</si>
  <si>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</si>
  <si>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</si>
  <si>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</si>
  <si>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</si>
  <si>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</si>
  <si>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</si>
  <si>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</si>
  <si>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</si>
  <si>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</si>
  <si>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</si>
  <si>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</si>
  <si>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</si>
  <si>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</si>
  <si>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</si>
  <si>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</si>
  <si>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</si>
  <si>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</si>
  <si>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</si>
  <si>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</si>
  <si>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</si>
  <si>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</si>
  <si>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</si>
  <si>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</si>
  <si>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</si>
  <si>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</si>
  <si>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</si>
  <si>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</si>
  <si>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</si>
  <si>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</si>
  <si>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</si>
  <si>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</si>
  <si>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</si>
  <si>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</si>
  <si>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</si>
  <si>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</si>
  <si>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</si>
  <si>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</si>
  <si>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</si>
  <si>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</si>
  <si>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</si>
  <si>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</si>
  <si>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</si>
  <si>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</si>
  <si>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</si>
  <si>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</si>
  <si>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</si>
  <si>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</si>
  <si>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</si>
  <si>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</si>
  <si>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</si>
  <si>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</si>
  <si>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</si>
  <si>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</si>
  <si>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</si>
  <si>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</si>
  <si>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</si>
  <si>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</si>
  <si>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</si>
  <si>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</si>
  <si>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</si>
  <si>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</si>
  <si>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</si>
  <si>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</si>
  <si>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</si>
  <si>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</si>
  <si>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</si>
  <si>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</si>
  <si>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</si>
  <si>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</si>
  <si>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</si>
  <si>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</si>
  <si>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</si>
  <si>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</si>
  <si>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</si>
  <si>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</si>
  <si>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</si>
  <si>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</si>
  <si>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</si>
  <si>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</si>
  <si>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</si>
  <si>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</si>
  <si>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</si>
  <si>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</si>
  <si>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</si>
  <si>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</si>
  <si>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</si>
  <si>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</si>
  <si>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</si>
  <si>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</si>
  <si>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</si>
  <si>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</si>
  <si>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</si>
  <si>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</si>
  <si>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</si>
  <si>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</si>
  <si>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</si>
  <si>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</si>
  <si>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</si>
  <si>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</si>
  <si>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</si>
  <si>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</si>
  <si>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</si>
  <si>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</si>
  <si>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</si>
  <si>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</si>
  <si>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</si>
  <si>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</si>
  <si>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</si>
  <si>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</si>
  <si>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</si>
  <si>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</si>
  <si>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</si>
  <si>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</si>
  <si>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</si>
  <si>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</si>
  <si>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</si>
  <si>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</si>
  <si>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</si>
  <si>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</si>
  <si>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</si>
  <si>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</si>
  <si>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</si>
  <si>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</si>
  <si>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</si>
  <si>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</si>
  <si>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</si>
  <si>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</si>
  <si>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</si>
  <si>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</si>
  <si>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</si>
  <si>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</si>
  <si>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</si>
  <si>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</si>
  <si>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</si>
  <si>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</si>
  <si>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</si>
  <si>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</si>
  <si>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</si>
  <si>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</si>
  <si>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</si>
  <si>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</si>
  <si>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</si>
  <si>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</si>
  <si>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</si>
  <si>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</si>
  <si>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</si>
  <si>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</si>
  <si>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</si>
  <si>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</si>
  <si>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</si>
  <si>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</si>
  <si>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</si>
  <si>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</si>
  <si>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</si>
  <si>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</si>
  <si>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</si>
  <si>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</si>
  <si>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</si>
  <si>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</si>
  <si>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</si>
  <si>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</si>
  <si>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</si>
  <si>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</si>
  <si>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</si>
  <si>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</si>
  <si>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</si>
  <si>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</si>
  <si>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</si>
  <si>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</si>
  <si>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</si>
  <si>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</si>
  <si>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</si>
  <si>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</si>
  <si>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</si>
  <si>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</si>
  <si>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</si>
  <si>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</si>
  <si>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</si>
  <si>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</si>
  <si>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</si>
  <si>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</si>
  <si>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</si>
  <si>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</si>
  <si>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</si>
  <si>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</si>
  <si>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</si>
  <si>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</si>
  <si>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</si>
  <si>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</si>
  <si>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</si>
  <si>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</si>
  <si>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</si>
  <si>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</si>
  <si>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</si>
  <si>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</si>
  <si>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</si>
  <si>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</si>
  <si>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</si>
  <si>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</si>
  <si>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</si>
  <si>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</si>
  <si>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</si>
  <si>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</si>
  <si>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</si>
  <si>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</si>
  <si>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</si>
  <si>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</si>
  <si>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</si>
  <si>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</si>
  <si>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</si>
  <si>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</si>
  <si>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</si>
  <si>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</si>
  <si>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</si>
  <si>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</si>
  <si>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</si>
  <si>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</si>
  <si>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</si>
  <si>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</si>
  <si>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</si>
  <si>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</si>
  <si>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</si>
  <si>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</si>
  <si>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</si>
  <si>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</si>
  <si>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</si>
  <si>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</si>
  <si>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</si>
  <si>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</si>
  <si>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</si>
  <si>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</si>
  <si>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</si>
  <si>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</si>
  <si>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</si>
  <si>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</si>
  <si>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</si>
  <si>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</si>
  <si>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</si>
  <si>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</si>
  <si>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</si>
  <si>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</si>
  <si>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</si>
  <si>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</si>
  <si>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</si>
  <si>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</si>
  <si>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</si>
  <si>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</si>
  <si>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</si>
  <si>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</si>
  <si>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</si>
  <si>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</si>
  <si>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</si>
  <si>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</si>
  <si>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</si>
  <si>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</si>
  <si>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</si>
  <si>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</si>
  <si>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</si>
  <si>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</si>
  <si>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</si>
  <si>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</si>
  <si>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</si>
  <si>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</si>
  <si>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</si>
  <si>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</si>
  <si>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</si>
  <si>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</si>
  <si>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</si>
  <si>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</si>
  <si>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</si>
  <si>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</si>
  <si>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</si>
  <si>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</si>
  <si>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</si>
  <si>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</si>
  <si>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</si>
  <si>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</si>
  <si>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</si>
  <si>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</si>
  <si>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</si>
  <si>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</si>
  <si>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</si>
  <si>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</si>
  <si>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</si>
  <si>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</si>
  <si>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</si>
  <si>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</si>
  <si>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</si>
  <si>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</si>
  <si>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</si>
  <si>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</si>
  <si>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</si>
  <si>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</si>
  <si>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</si>
  <si>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</si>
  <si>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</si>
  <si>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</si>
  <si>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</si>
  <si>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</si>
  <si>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</si>
  <si>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</si>
  <si>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</si>
  <si>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</si>
  <si>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</si>
  <si>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</si>
  <si>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</si>
  <si>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</si>
  <si>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</si>
  <si>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</si>
  <si>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</si>
  <si>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</si>
  <si>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</si>
  <si>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</si>
  <si>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</si>
  <si>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</si>
  <si>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</si>
  <si>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</si>
  <si>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</si>
  <si>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</si>
  <si>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</si>
  <si>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</si>
  <si>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</si>
  <si>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</si>
  <si>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</si>
  <si>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</si>
  <si>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</si>
  <si>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</si>
  <si>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</si>
  <si>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</si>
  <si>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</si>
  <si>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</si>
  <si>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</si>
  <si>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</si>
  <si>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</si>
  <si>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</si>
  <si>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</si>
  <si>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</si>
  <si>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</si>
  <si>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</si>
  <si>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</si>
  <si>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</si>
  <si>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</si>
  <si>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</si>
  <si>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</si>
  <si>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</si>
  <si>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</si>
  <si>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</si>
  <si>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</si>
  <si>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</si>
  <si>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</si>
  <si>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</si>
  <si>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</si>
  <si>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</si>
  <si>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</si>
  <si>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</si>
  <si>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</si>
  <si>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</si>
  <si>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</si>
  <si>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</si>
  <si>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</si>
  <si>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</si>
  <si>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</si>
  <si>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</si>
  <si>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</si>
  <si>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</si>
  <si>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</si>
  <si>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</si>
  <si>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</si>
  <si>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</si>
  <si>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</si>
  <si>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</si>
  <si>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</si>
  <si>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</si>
  <si>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</si>
  <si>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</si>
  <si>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</si>
  <si>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</si>
  <si>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</si>
  <si>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</si>
  <si>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</si>
  <si>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</si>
  <si>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</si>
  <si>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</si>
  <si>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</si>
  <si>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</si>
  <si>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</si>
  <si>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</si>
  <si>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</si>
  <si>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</si>
  <si>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</si>
  <si>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</si>
  <si>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</si>
  <si>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</si>
  <si>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</si>
  <si>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</si>
  <si>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</si>
  <si>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</si>
  <si>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</si>
  <si>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</si>
  <si>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</si>
  <si>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</si>
  <si>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</si>
  <si>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</si>
  <si>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</si>
  <si>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</si>
  <si>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</si>
  <si>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</si>
  <si>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</si>
  <si>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</si>
  <si>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</si>
  <si>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</si>
  <si>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</si>
  <si>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</si>
  <si>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</si>
  <si>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</si>
  <si>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</si>
  <si>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</si>
  <si>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</si>
  <si>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</si>
  <si>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</si>
  <si>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</si>
  <si>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</si>
  <si>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</si>
  <si>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</si>
  <si>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</si>
  <si>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</si>
  <si>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</si>
  <si>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</si>
  <si>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</si>
  <si>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</si>
  <si>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</si>
  <si>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</si>
  <si>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</si>
  <si>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</si>
  <si>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</si>
  <si>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</si>
  <si>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</si>
  <si>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</si>
  <si>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</si>
  <si>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</si>
  <si>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</si>
  <si>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</si>
  <si>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</si>
  <si>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</si>
  <si>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</si>
  <si>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</si>
  <si>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</si>
  <si>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</si>
  <si>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</si>
  <si>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</si>
  <si>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</si>
  <si>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</si>
  <si>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</si>
  <si>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</si>
  <si>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</si>
  <si>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</si>
  <si>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</si>
  <si>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</si>
  <si>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</si>
  <si>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</si>
  <si>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</si>
  <si>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</si>
  <si>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</si>
  <si>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</si>
  <si>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</si>
  <si>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</si>
  <si>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</si>
  <si>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</si>
  <si>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</si>
  <si>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</si>
  <si>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</si>
  <si>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</si>
  <si>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</si>
  <si>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</si>
  <si>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</si>
  <si>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</si>
  <si>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</si>
  <si>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</si>
  <si>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</si>
  <si>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</si>
  <si>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</si>
  <si>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</si>
  <si>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</si>
  <si>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</si>
  <si>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</si>
  <si>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</si>
  <si>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</si>
  <si>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</si>
  <si>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</si>
  <si>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</si>
  <si>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</si>
  <si>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</si>
  <si>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</si>
  <si>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</si>
  <si>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</si>
  <si>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</si>
  <si>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</si>
  <si>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</si>
  <si>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</si>
  <si>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</si>
  <si>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</si>
  <si>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</si>
  <si>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</si>
  <si>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</si>
  <si>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</si>
  <si>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</si>
  <si>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</si>
  <si>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</si>
  <si>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</si>
  <si>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</si>
  <si>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</si>
  <si>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</si>
  <si>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</si>
  <si>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</si>
  <si>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</si>
  <si>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</si>
  <si>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</si>
  <si>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</si>
  <si>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</si>
  <si>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</si>
  <si>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</si>
  <si>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</si>
  <si>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</si>
  <si>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</si>
  <si>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</si>
  <si>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</si>
  <si>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</si>
  <si>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</si>
  <si>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</si>
  <si>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</si>
  <si>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</si>
  <si>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</si>
  <si>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</si>
  <si>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</si>
  <si>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</si>
  <si>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</si>
  <si>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</si>
  <si>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</si>
  <si>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</si>
  <si>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</si>
  <si>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</si>
  <si>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</si>
  <si>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</si>
  <si>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</si>
  <si>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</si>
  <si>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</si>
  <si>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</si>
  <si>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</si>
  <si>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</si>
  <si>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</si>
  <si>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</si>
  <si>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</si>
  <si>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</si>
  <si>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</si>
  <si>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</si>
  <si>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</si>
  <si>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</si>
  <si>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</si>
  <si>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</si>
  <si>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</si>
  <si>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</si>
  <si>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</si>
  <si>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</si>
  <si>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</si>
  <si>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</si>
  <si>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</si>
  <si>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</si>
  <si>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</si>
  <si>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</si>
  <si>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</si>
  <si>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</si>
  <si>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</si>
  <si>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</si>
  <si>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</si>
  <si>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</si>
  <si>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</si>
  <si>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</si>
  <si>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</si>
  <si>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</si>
  <si>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</si>
  <si>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</si>
  <si>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</si>
  <si>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</si>
  <si>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</si>
  <si>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</si>
  <si>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</si>
  <si>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</si>
  <si>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</si>
  <si>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</si>
  <si>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</si>
  <si>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</si>
  <si>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</si>
  <si>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</si>
  <si>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</si>
  <si>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</si>
  <si>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</si>
  <si>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</si>
  <si>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</si>
  <si>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</si>
  <si>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</si>
  <si>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</si>
  <si>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</si>
  <si>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</si>
  <si>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</si>
  <si>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</si>
  <si>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</si>
  <si>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</si>
  <si>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</si>
  <si>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</si>
  <si>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</si>
  <si>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</si>
  <si>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</si>
  <si>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</si>
  <si>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</si>
  <si>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</si>
  <si>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</si>
  <si>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</si>
  <si>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</si>
  <si>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</si>
  <si>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</si>
  <si>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</si>
  <si>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</si>
  <si>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</si>
  <si>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</si>
  <si>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</si>
  <si>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</si>
  <si>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</si>
  <si>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</si>
  <si>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</si>
  <si>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</si>
  <si>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</si>
  <si>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</si>
  <si>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</si>
  <si>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</si>
  <si>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</si>
  <si>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</si>
  <si>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</si>
  <si>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</si>
  <si>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</si>
  <si>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</si>
  <si>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</si>
  <si>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</si>
  <si>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</si>
  <si>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</si>
  <si>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</si>
  <si>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</si>
  <si>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</si>
  <si>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</si>
  <si>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</si>
  <si>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</si>
  <si>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</si>
  <si>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</si>
  <si>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</si>
  <si>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</si>
  <si>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</si>
  <si>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</si>
  <si>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</si>
  <si>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</si>
  <si>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</si>
  <si>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</si>
  <si>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</si>
  <si>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</si>
  <si>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</si>
  <si>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</si>
  <si>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</si>
  <si>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</si>
  <si>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</si>
  <si>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</si>
  <si>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</si>
  <si>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</si>
  <si>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</si>
  <si>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</si>
  <si>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</si>
  <si>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</si>
  <si>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</si>
  <si>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</si>
  <si>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</si>
  <si>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</si>
  <si>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</si>
  <si>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</si>
  <si>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</si>
  <si>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</si>
  <si>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</si>
  <si>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</si>
  <si>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</si>
  <si>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</si>
  <si>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</si>
  <si>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</si>
  <si>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</si>
  <si>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</si>
  <si>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</si>
  <si>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</si>
  <si>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</si>
  <si>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</si>
  <si>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</si>
  <si>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</si>
  <si>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</si>
  <si>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</si>
  <si>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</si>
  <si>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</si>
  <si>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</si>
  <si>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</si>
  <si>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</si>
  <si>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</si>
  <si>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</si>
  <si>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</si>
  <si>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</si>
  <si>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</si>
  <si>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</si>
  <si>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</si>
  <si>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</si>
  <si>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</si>
  <si>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</si>
  <si>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</si>
  <si>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</si>
  <si>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</si>
  <si>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</si>
  <si>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</si>
  <si>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</si>
  <si>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</si>
  <si>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</si>
  <si>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</si>
  <si>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</si>
  <si>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</si>
  <si>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</si>
  <si>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</si>
  <si>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</si>
  <si>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</si>
  <si>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</si>
  <si>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</si>
  <si>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</si>
  <si>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</si>
  <si>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</si>
  <si>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</si>
  <si>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</si>
  <si>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</si>
  <si>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</si>
  <si>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</si>
  <si>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</si>
  <si>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</si>
  <si>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</si>
  <si>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</si>
  <si>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</si>
  <si>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</si>
  <si>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</si>
  <si>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</si>
  <si>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</si>
  <si>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</si>
  <si>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</si>
  <si>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</si>
  <si>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</si>
  <si>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</si>
  <si>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</si>
  <si>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</si>
  <si>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</si>
  <si>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</si>
  <si>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</si>
  <si>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</si>
  <si>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</si>
  <si>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</si>
  <si>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</si>
  <si>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</si>
  <si>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</si>
  <si>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</si>
  <si>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</si>
  <si>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</si>
  <si>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</si>
  <si>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</si>
  <si>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</si>
  <si>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</si>
  <si>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</si>
  <si>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</si>
  <si>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</si>
  <si>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</si>
  <si>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</si>
  <si>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</si>
  <si>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</si>
  <si>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</si>
  <si>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</si>
  <si>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</si>
  <si>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</si>
  <si>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</si>
  <si>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</si>
  <si>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</si>
  <si>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</si>
  <si>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</si>
  <si>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</si>
  <si>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</si>
  <si>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</si>
  <si>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</si>
  <si>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</si>
  <si>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</si>
  <si>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</si>
  <si>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</si>
  <si>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</si>
  <si>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</si>
  <si>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</si>
  <si>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</si>
  <si>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</si>
  <si>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</si>
  <si>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</si>
  <si>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</si>
  <si>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</si>
  <si>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</si>
  <si>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</si>
  <si>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</si>
  <si>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</si>
  <si>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</si>
  <si>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</si>
  <si>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</si>
  <si>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</si>
  <si>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</si>
  <si>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</si>
  <si>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</si>
  <si>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</si>
  <si>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</si>
  <si>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</si>
  <si>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</si>
  <si>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</si>
  <si>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</si>
  <si>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</si>
  <si>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</si>
  <si>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</si>
  <si>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</si>
  <si>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</si>
  <si>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</si>
  <si>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</si>
  <si>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</si>
  <si>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</si>
  <si>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</si>
  <si>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</si>
  <si>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</si>
  <si>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</si>
  <si>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</si>
  <si>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</si>
  <si>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</si>
  <si>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</si>
  <si>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</si>
  <si>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</si>
  <si>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</si>
  <si>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</si>
  <si>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</si>
  <si>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</si>
  <si>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</si>
  <si>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</si>
  <si>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</si>
  <si>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</si>
  <si>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</si>
  <si>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</si>
  <si>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</si>
  <si>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</si>
  <si>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</si>
  <si>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</si>
  <si>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</si>
  <si>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</si>
  <si>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</si>
  <si>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</si>
  <si>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</si>
  <si>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</si>
  <si>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</si>
  <si>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</si>
  <si>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</si>
  <si>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</si>
  <si>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</si>
  <si>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</si>
  <si>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</si>
  <si>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</si>
  <si>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</si>
  <si>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</si>
  <si>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</si>
  <si>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</si>
  <si>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</si>
  <si>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</si>
  <si>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</si>
  <si>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</si>
  <si>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</si>
  <si>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</si>
  <si>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</si>
  <si>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</si>
  <si>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</si>
  <si>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</si>
  <si>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</si>
  <si>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</si>
  <si>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</si>
  <si>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</si>
  <si>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</si>
  <si>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</si>
  <si>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</si>
  <si>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</si>
  <si>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</si>
  <si>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</si>
  <si>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</si>
  <si>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</si>
  <si>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</si>
  <si>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</si>
  <si>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</si>
  <si>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</si>
  <si>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</si>
  <si>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</si>
  <si>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</si>
  <si>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</si>
  <si>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</si>
  <si>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</si>
  <si>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</si>
  <si>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</si>
  <si>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</si>
  <si>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</si>
  <si>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</si>
  <si>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</si>
  <si>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</si>
  <si>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</si>
  <si>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</si>
  <si>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</si>
  <si>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</si>
  <si>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</si>
  <si>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</si>
  <si>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</si>
  <si>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</si>
  <si>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</si>
  <si>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</si>
  <si>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</si>
  <si>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</si>
  <si>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</si>
  <si>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</si>
  <si>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</si>
  <si>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</si>
  <si>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</si>
  <si>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</si>
  <si>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</si>
  <si>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</si>
  <si>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</si>
  <si>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</si>
  <si>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</si>
  <si>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</si>
  <si>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</si>
  <si>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</si>
  <si>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</si>
  <si>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</si>
  <si>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</si>
  <si>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</si>
  <si>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</si>
  <si>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</si>
  <si>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</si>
  <si>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</si>
  <si>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</si>
  <si>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</si>
  <si>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</si>
  <si>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</si>
  <si>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</si>
  <si>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</si>
  <si>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</si>
  <si>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</si>
  <si>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</si>
  <si>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</si>
  <si>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</si>
  <si>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</si>
  <si>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</si>
  <si>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</si>
  <si>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</si>
  <si>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</si>
  <si>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</si>
  <si>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</si>
  <si>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</si>
  <si>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</si>
  <si>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</si>
  <si>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</si>
  <si>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</si>
  <si>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</si>
  <si>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</si>
  <si>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</si>
  <si>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</si>
  <si>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</si>
  <si>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</si>
  <si>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</si>
  <si>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</si>
  <si>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</si>
  <si>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</si>
  <si>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</si>
  <si>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</si>
  <si>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</si>
  <si>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</si>
  <si>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</si>
  <si>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</si>
  <si>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</si>
  <si>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</si>
  <si>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</si>
  <si>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</si>
  <si>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</si>
  <si>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</si>
  <si>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</si>
  <si>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</si>
  <si>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</si>
  <si>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</si>
  <si>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</si>
  <si>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</si>
  <si>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</si>
  <si>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</si>
  <si>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</si>
  <si>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</si>
  <si>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</si>
  <si>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</si>
  <si>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</si>
  <si>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</si>
  <si>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</si>
  <si>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</si>
  <si>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</si>
  <si>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</si>
  <si>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</si>
  <si>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</si>
  <si>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</si>
  <si>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</si>
  <si>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</si>
  <si>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</si>
  <si>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</si>
  <si>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</si>
  <si>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</si>
  <si>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</si>
  <si>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</si>
  <si>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</si>
  <si>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</si>
  <si>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</si>
  <si>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</si>
  <si>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</si>
  <si>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</si>
  <si>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</si>
  <si>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</si>
  <si>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</si>
  <si>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</si>
  <si>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</si>
  <si>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</si>
  <si>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</si>
  <si>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</si>
  <si>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</si>
  <si>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</si>
  <si>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</si>
  <si>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</si>
  <si>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</si>
  <si>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</si>
  <si>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</si>
  <si>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</si>
  <si>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</si>
  <si>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</si>
  <si>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</si>
  <si>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</si>
  <si>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</si>
  <si>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</si>
  <si>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</si>
  <si>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</si>
  <si>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</si>
  <si>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</si>
  <si>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</si>
  <si>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</si>
  <si>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</si>
  <si>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</si>
  <si>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</si>
  <si>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</si>
  <si>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</si>
  <si>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</si>
  <si>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</si>
  <si>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</si>
  <si>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</si>
  <si>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</si>
  <si>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</si>
  <si>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</si>
  <si>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</si>
  <si>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</si>
  <si>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</si>
  <si>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</si>
  <si>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</si>
  <si>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</si>
  <si>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</si>
  <si>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</si>
  <si>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</si>
  <si>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</si>
  <si>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</si>
  <si>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</si>
  <si>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</si>
  <si>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</si>
  <si>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</si>
  <si>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</si>
  <si>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</si>
  <si>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</si>
  <si>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</si>
  <si>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</si>
  <si>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</si>
  <si>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</si>
  <si>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</si>
  <si>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</si>
  <si>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</si>
  <si>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</si>
  <si>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</si>
  <si>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</si>
  <si>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</si>
  <si>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</si>
  <si>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</si>
  <si>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</si>
  <si>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</si>
  <si>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</si>
  <si>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</si>
  <si>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</si>
  <si>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</si>
  <si>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</si>
  <si>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</si>
  <si>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</si>
  <si>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</si>
  <si>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</si>
  <si>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</si>
  <si>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</si>
  <si>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</si>
  <si>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</si>
  <si>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</si>
  <si>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</si>
  <si>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</si>
  <si>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</si>
  <si>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</si>
  <si>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</si>
  <si>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</si>
  <si>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</si>
  <si>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</si>
  <si>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</si>
  <si>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</si>
  <si>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</si>
  <si>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</si>
  <si>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</si>
  <si>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</si>
  <si>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</si>
  <si>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</si>
  <si>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</si>
  <si>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</si>
  <si>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</si>
  <si>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</si>
  <si>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</si>
  <si>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</si>
  <si>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</si>
  <si>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</si>
  <si>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</si>
  <si>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</si>
  <si>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</si>
  <si>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</si>
  <si>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</si>
  <si>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</si>
  <si>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</si>
  <si>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</si>
  <si>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</si>
  <si>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</si>
  <si>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</si>
  <si>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</si>
  <si>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</si>
  <si>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</si>
  <si>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</si>
  <si>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</si>
  <si>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</si>
  <si>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</si>
  <si>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</si>
  <si>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</si>
  <si>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</si>
  <si>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</si>
  <si>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</si>
  <si>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</si>
  <si>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</si>
  <si>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</si>
  <si>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</si>
  <si>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</si>
  <si>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</si>
  <si>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</si>
  <si>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</si>
  <si>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</si>
  <si>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</si>
  <si>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</si>
  <si>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</si>
  <si>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</si>
  <si>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</si>
  <si>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</si>
  <si>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</si>
  <si>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</si>
  <si>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</si>
  <si>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</si>
  <si>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</si>
  <si>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</si>
  <si>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</si>
  <si>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</si>
  <si>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</si>
  <si>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</si>
  <si>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</si>
  <si>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</si>
  <si>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</si>
  <si>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</si>
  <si>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</si>
  <si>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</si>
  <si>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</si>
  <si>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</si>
  <si>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</si>
  <si>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</si>
  <si>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</si>
  <si>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</si>
  <si>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</si>
  <si>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</si>
  <si>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</si>
  <si>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</si>
  <si>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</si>
  <si>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</si>
  <si>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</si>
  <si>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</si>
  <si>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</si>
  <si>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</si>
  <si>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</si>
  <si>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</si>
  <si>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</si>
  <si>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</si>
  <si>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</si>
  <si>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</si>
  <si>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</si>
  <si>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</si>
  <si>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</si>
  <si>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</si>
  <si>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</si>
  <si>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</si>
  <si>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</si>
  <si>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</si>
  <si>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</si>
  <si>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</si>
  <si>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</si>
  <si>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</si>
  <si>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</si>
  <si>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</si>
  <si>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</si>
  <si>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</si>
  <si>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</si>
  <si>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</si>
  <si>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</si>
  <si>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</si>
  <si>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</si>
  <si>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</si>
  <si>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</si>
  <si>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</si>
  <si>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</si>
  <si>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</si>
  <si>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</si>
  <si>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</si>
  <si>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</si>
  <si>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</si>
  <si>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</si>
  <si>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</si>
  <si>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</si>
  <si>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</si>
  <si>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</si>
  <si>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</si>
  <si>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</si>
  <si>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</si>
  <si>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</si>
  <si>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</si>
  <si>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</si>
  <si>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</si>
  <si>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</si>
  <si>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</si>
  <si>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</si>
  <si>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</si>
  <si>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</si>
  <si>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</si>
  <si>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</si>
  <si>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</si>
  <si>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</si>
  <si>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</si>
  <si>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</si>
  <si>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</si>
  <si>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</si>
  <si>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</si>
  <si>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</si>
  <si>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</si>
  <si>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</si>
  <si>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</si>
  <si>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</si>
  <si>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</si>
  <si>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</si>
  <si>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</si>
  <si>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</si>
  <si>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</si>
  <si>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</si>
  <si>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</si>
  <si>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</si>
  <si>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</si>
  <si>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</si>
  <si>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</si>
  <si>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</si>
  <si>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</si>
  <si>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</si>
  <si>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</si>
  <si>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</si>
  <si>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</si>
  <si>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</si>
  <si>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</si>
  <si>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</si>
  <si>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</si>
  <si>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</si>
  <si>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</si>
  <si>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</si>
  <si>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</si>
  <si>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</si>
  <si>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</si>
  <si>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</si>
  <si>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</si>
  <si>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</si>
  <si>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</si>
  <si>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</si>
  <si>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</si>
  <si>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</si>
  <si>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</si>
  <si>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</si>
  <si>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</si>
  <si>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</si>
  <si>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</si>
  <si>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</si>
  <si>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</si>
  <si>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</si>
  <si>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</si>
  <si>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</si>
  <si>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</si>
  <si>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</si>
  <si>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</si>
  <si>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</si>
  <si>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</si>
  <si>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</si>
  <si>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</si>
  <si>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</si>
  <si>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</si>
  <si>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</si>
  <si>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</si>
  <si>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</si>
  <si>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</si>
  <si>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</si>
  <si>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</si>
  <si>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</si>
  <si>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</si>
  <si>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</si>
  <si>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</si>
  <si>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</si>
  <si>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</si>
  <si>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</si>
  <si>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</si>
  <si>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</si>
  <si>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</si>
  <si>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</si>
  <si>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</si>
  <si>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</si>
  <si>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</si>
  <si>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</si>
  <si>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</si>
  <si>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</si>
  <si>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</si>
  <si>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</si>
  <si>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</si>
  <si>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</si>
  <si>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</si>
  <si>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</si>
  <si>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</si>
  <si>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</si>
  <si>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</si>
  <si>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</si>
  <si>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</si>
  <si>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</si>
  <si>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</si>
  <si>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</si>
  <si>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</si>
  <si>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</si>
  <si>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</si>
  <si>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</si>
  <si>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</si>
  <si>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</si>
  <si>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</si>
  <si>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</si>
  <si>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</si>
  <si>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</si>
  <si>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</si>
  <si>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</si>
  <si>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</si>
  <si>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</si>
  <si>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</si>
  <si>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</si>
  <si>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</si>
  <si>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</si>
  <si>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</si>
  <si>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</si>
  <si>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</si>
  <si>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</si>
  <si>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</si>
  <si>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</si>
  <si>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</si>
  <si>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</si>
  <si>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</si>
  <si>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</si>
  <si>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</si>
  <si>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</si>
  <si>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</si>
  <si>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</si>
  <si>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</si>
  <si>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</si>
  <si>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</si>
  <si>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</si>
  <si>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</si>
  <si>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</si>
  <si>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</si>
  <si>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</si>
  <si>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</si>
  <si>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</si>
  <si>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</si>
  <si>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</si>
  <si>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</si>
  <si>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</si>
  <si>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</si>
  <si>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</si>
  <si>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</si>
  <si>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</si>
  <si>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</si>
  <si>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</si>
  <si>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</si>
  <si>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</si>
  <si>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</si>
  <si>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</si>
  <si>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</si>
  <si>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</si>
  <si>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</si>
  <si>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</si>
  <si>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</si>
  <si>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</si>
  <si>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</si>
  <si>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</si>
  <si>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</si>
  <si>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</si>
  <si>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</si>
  <si>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</si>
  <si>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</si>
  <si>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</si>
  <si>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</si>
  <si>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</si>
  <si>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</si>
  <si>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</si>
  <si>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</si>
  <si>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</si>
  <si>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</si>
  <si>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</si>
  <si>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</si>
  <si>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</si>
  <si>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</si>
  <si>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</si>
  <si>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</si>
  <si>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</si>
  <si>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</si>
  <si>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</si>
  <si>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</si>
  <si>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</si>
  <si>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</si>
  <si>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</si>
  <si>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</si>
  <si>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</si>
  <si>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</si>
  <si>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</si>
  <si>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</si>
  <si>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</si>
  <si>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</si>
  <si>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</si>
  <si>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</si>
  <si>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</si>
  <si>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</si>
  <si>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</si>
  <si>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</si>
  <si>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</si>
  <si>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</si>
  <si>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</si>
  <si>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</si>
  <si>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</si>
  <si>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</si>
  <si>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</si>
  <si>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</si>
  <si>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</si>
  <si>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</si>
  <si>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</si>
  <si>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</si>
  <si>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</si>
  <si>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</si>
  <si>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</si>
  <si>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</si>
  <si>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</si>
  <si>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</si>
  <si>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</si>
  <si>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</si>
  <si>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</si>
  <si>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</si>
  <si>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</si>
  <si>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</si>
  <si>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</si>
  <si>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</si>
  <si>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</si>
  <si>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</si>
  <si>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</si>
  <si>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</si>
  <si>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</si>
  <si>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</si>
  <si>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</si>
  <si>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</si>
  <si>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</si>
  <si>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</si>
  <si>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</si>
  <si>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</si>
  <si>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</si>
  <si>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</si>
  <si>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</si>
  <si>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</si>
  <si>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</si>
  <si>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</si>
  <si>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</si>
  <si>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</si>
  <si>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</si>
  <si>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</si>
  <si>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</si>
  <si>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</si>
  <si>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</si>
  <si>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</si>
  <si>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</si>
  <si>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</si>
  <si>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</si>
  <si>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</si>
  <si>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</si>
  <si>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</si>
  <si>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</si>
  <si>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</si>
  <si>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</si>
  <si>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</si>
  <si>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</si>
  <si>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</si>
  <si>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</si>
  <si>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</si>
  <si>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</si>
  <si>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</si>
  <si>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</si>
  <si>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</si>
  <si>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</si>
  <si>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</si>
  <si>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</si>
  <si>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</si>
  <si>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</si>
  <si>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</si>
  <si>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</si>
  <si>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</si>
  <si>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</si>
  <si>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</si>
  <si>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</si>
  <si>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</si>
  <si>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</si>
  <si>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</si>
  <si>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</si>
  <si>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</si>
  <si>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</si>
  <si>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</si>
  <si>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</si>
  <si>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</si>
  <si>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</si>
  <si>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</si>
  <si>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</si>
  <si>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</si>
  <si>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</si>
  <si>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</si>
  <si>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</si>
  <si>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</si>
  <si>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</si>
  <si>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</si>
  <si>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</si>
  <si>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</si>
  <si>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</si>
  <si>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</si>
  <si>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</si>
  <si>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</si>
  <si>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</si>
  <si>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</si>
  <si>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</si>
  <si>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</si>
  <si>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</si>
  <si>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</si>
  <si>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</si>
  <si>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</si>
  <si>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</si>
  <si>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</si>
  <si>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</si>
  <si>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</si>
  <si>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</si>
  <si>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</si>
  <si>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</si>
  <si>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</si>
  <si>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</si>
  <si>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</si>
  <si>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</si>
  <si>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</si>
  <si>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</si>
  <si>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</si>
  <si>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</si>
  <si>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</si>
  <si>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</si>
  <si>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</si>
  <si>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</si>
  <si>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</si>
  <si>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</si>
  <si>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</si>
  <si>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</si>
  <si>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</si>
  <si>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</si>
  <si>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</si>
  <si>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</si>
  <si>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</si>
  <si>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</si>
  <si>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</si>
  <si>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</si>
  <si>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</si>
  <si>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</si>
  <si>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</si>
  <si>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</si>
  <si>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</si>
  <si>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</si>
  <si>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</si>
  <si>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</si>
  <si>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</si>
  <si>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</si>
  <si>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</si>
  <si>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</si>
  <si>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</si>
  <si>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</si>
  <si>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</si>
  <si>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</si>
  <si>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</si>
  <si>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</si>
  <si>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</si>
  <si>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</si>
  <si>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</si>
  <si>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</si>
  <si>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</si>
  <si>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</si>
  <si>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</si>
  <si>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</si>
  <si>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</si>
  <si>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</si>
  <si>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</si>
  <si>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</si>
  <si>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</si>
  <si>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</si>
  <si>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</si>
  <si>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</si>
  <si>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</si>
  <si>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</si>
  <si>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</si>
  <si>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</si>
  <si>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</si>
  <si>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</si>
  <si>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</si>
  <si>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</si>
  <si>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</si>
  <si>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</si>
  <si>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</si>
  <si>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</si>
  <si>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</si>
  <si>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</si>
  <si>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</si>
  <si>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</si>
  <si>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</si>
  <si>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</si>
  <si>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</si>
  <si>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</si>
  <si>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</si>
  <si>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</si>
  <si>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</si>
  <si>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</si>
  <si>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</si>
  <si>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</si>
  <si>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</si>
  <si>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</si>
  <si>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</si>
  <si>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</si>
  <si>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</si>
  <si>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</si>
  <si>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</si>
  <si>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</si>
  <si>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</si>
  <si>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</si>
  <si>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</si>
  <si>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</si>
  <si>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</si>
  <si>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</si>
  <si>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</si>
  <si>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</si>
  <si>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</si>
  <si>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</si>
  <si>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</si>
  <si>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</si>
  <si>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</si>
  <si>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</si>
  <si>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</si>
  <si>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</si>
  <si>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</si>
  <si>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</si>
  <si>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</si>
  <si>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</si>
  <si>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</si>
  <si>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</si>
  <si>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</si>
  <si>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</si>
  <si>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</si>
  <si>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</si>
  <si>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</si>
  <si>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</si>
  <si>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</si>
  <si>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</si>
  <si>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</si>
  <si>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</si>
  <si>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</si>
  <si>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</si>
  <si>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</si>
  <si>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</si>
  <si>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</si>
  <si>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</si>
  <si>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</si>
  <si>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</si>
  <si>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</si>
  <si>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</si>
  <si>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</si>
  <si>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</si>
  <si>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</si>
  <si>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</si>
  <si>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</si>
  <si>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</si>
  <si>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</si>
  <si>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</si>
  <si>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</si>
  <si>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</si>
  <si>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</si>
  <si>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</si>
  <si>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</si>
  <si>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</si>
  <si>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</si>
  <si>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</si>
  <si>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</si>
  <si>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</si>
  <si>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</si>
  <si>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</si>
  <si>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</si>
  <si>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</si>
  <si>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</si>
  <si>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</si>
  <si>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</si>
  <si>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</si>
  <si>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</si>
  <si>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</si>
  <si>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</si>
  <si>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</si>
  <si>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</si>
  <si>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</si>
  <si>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</si>
  <si>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</si>
  <si>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</si>
  <si>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</si>
  <si>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</si>
  <si>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</si>
  <si>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</si>
  <si>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</si>
  <si>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</si>
  <si>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</si>
  <si>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</si>
  <si>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</si>
  <si>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</si>
  <si>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</si>
  <si>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</si>
  <si>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</si>
  <si>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</si>
  <si>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</si>
  <si>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</si>
  <si>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</si>
  <si>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</si>
  <si>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</si>
  <si>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</si>
  <si>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</si>
  <si>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</si>
  <si>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</si>
  <si>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</si>
  <si>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</si>
  <si>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</si>
  <si>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</si>
  <si>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</si>
  <si>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</si>
  <si>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</si>
  <si>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</si>
  <si>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</si>
  <si>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</si>
  <si>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</si>
  <si>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</si>
  <si>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</si>
  <si>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</si>
  <si>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</si>
  <si>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</si>
  <si>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</si>
  <si>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</si>
  <si>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</si>
  <si>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</si>
  <si>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</si>
  <si>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</si>
  <si>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</si>
  <si>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</si>
  <si>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</si>
  <si>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</si>
  <si>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</si>
  <si>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</si>
  <si>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</si>
  <si>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</si>
  <si>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</si>
  <si>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</si>
  <si>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</si>
  <si>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</si>
  <si>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</si>
  <si>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</si>
  <si>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</si>
  <si>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</si>
  <si>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</si>
  <si>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</si>
  <si>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</si>
  <si>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</si>
  <si>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</si>
  <si>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</si>
  <si>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</si>
  <si>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</si>
  <si>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</si>
  <si>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</si>
  <si>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</si>
  <si>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</si>
  <si>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</si>
  <si>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</si>
  <si>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</si>
  <si>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</si>
  <si>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</si>
  <si>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</si>
  <si>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</si>
  <si>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</si>
  <si>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</si>
  <si>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</si>
  <si>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</si>
  <si>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</si>
  <si>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</si>
  <si>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</si>
  <si>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</si>
  <si>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</si>
  <si>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</si>
  <si>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</si>
  <si>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</si>
  <si>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</si>
  <si>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</si>
  <si>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</si>
  <si>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</si>
  <si>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</si>
  <si>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</si>
  <si>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</si>
  <si>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</si>
  <si>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</si>
  <si>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</si>
  <si>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</si>
  <si>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</si>
  <si>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</si>
  <si>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</si>
  <si>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</si>
  <si>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</si>
  <si>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</si>
  <si>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</si>
  <si>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</si>
  <si>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</si>
  <si>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</si>
  <si>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</si>
  <si>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</si>
  <si>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</si>
  <si>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</si>
  <si>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</si>
  <si>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</si>
  <si>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</si>
  <si>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</si>
  <si>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</si>
  <si>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</si>
  <si>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</si>
  <si>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</si>
  <si>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</si>
  <si>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</si>
  <si>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</si>
  <si>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</si>
  <si>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</si>
  <si>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</si>
  <si>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</si>
  <si>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</si>
  <si>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</si>
  <si>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</si>
  <si>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</si>
  <si>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</si>
  <si>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</si>
  <si>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</si>
  <si>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</si>
  <si>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</si>
  <si>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</si>
  <si>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</si>
  <si>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</si>
  <si>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</si>
  <si>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</si>
  <si>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</si>
  <si>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</si>
  <si>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</si>
  <si>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</si>
  <si>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</si>
  <si>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</si>
  <si>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</si>
  <si>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</si>
  <si>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</si>
  <si>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</si>
  <si>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</si>
  <si>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</si>
  <si>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</si>
  <si>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</si>
  <si>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</si>
  <si>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</si>
  <si>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</si>
  <si>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</si>
  <si>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</si>
  <si>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</si>
  <si>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</si>
  <si>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</si>
  <si>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</si>
  <si>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</si>
  <si>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</si>
  <si>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</si>
  <si>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</si>
  <si>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</si>
  <si>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</si>
  <si>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</si>
  <si>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</si>
  <si>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</si>
  <si>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</si>
  <si>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</si>
  <si>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</si>
  <si>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</si>
  <si>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</si>
  <si>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</si>
  <si>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</si>
  <si>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</si>
  <si>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</si>
  <si>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</si>
  <si>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</si>
  <si>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</si>
  <si>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</si>
  <si>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</si>
  <si>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</si>
  <si>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</si>
  <si>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</si>
  <si>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</si>
  <si>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</si>
  <si>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</si>
  <si>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</si>
  <si>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</si>
  <si>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</si>
  <si>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</si>
  <si>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</si>
  <si>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</si>
  <si>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</si>
  <si>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</si>
  <si>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</si>
  <si>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</si>
  <si>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</si>
  <si>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</si>
  <si>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</si>
  <si>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</si>
  <si>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</si>
  <si>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</si>
  <si>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</si>
  <si>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</si>
  <si>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</si>
  <si>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</si>
  <si>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</si>
  <si>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</si>
  <si>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</si>
  <si>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</si>
  <si>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</si>
  <si>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</si>
  <si>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</si>
  <si>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</si>
  <si>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</si>
  <si>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</si>
  <si>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</si>
  <si>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</si>
  <si>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</si>
  <si>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</si>
  <si>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</si>
  <si>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</si>
  <si>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</si>
  <si>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</si>
  <si>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</si>
  <si>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</si>
  <si>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</si>
  <si>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</si>
  <si>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</si>
  <si>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</si>
  <si>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</si>
  <si>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</si>
  <si>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</si>
  <si>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</si>
  <si>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</si>
  <si>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</si>
  <si>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</si>
  <si>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</si>
  <si>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</si>
  <si>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</si>
  <si>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</si>
  <si>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</si>
  <si>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</si>
  <si>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</si>
  <si>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</si>
  <si>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</si>
  <si>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</si>
  <si>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</si>
  <si>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</si>
  <si>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</si>
  <si>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</si>
  <si>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</si>
  <si>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</si>
  <si>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</si>
  <si>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</si>
  <si>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</si>
  <si>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</si>
  <si>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</si>
  <si>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</si>
  <si>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</si>
  <si>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</si>
  <si>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</si>
  <si>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</si>
  <si>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</si>
  <si>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</si>
  <si>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</si>
  <si>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</si>
  <si>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</si>
  <si>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</si>
  <si>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</si>
  <si>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</si>
  <si>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</si>
  <si>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</si>
  <si>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</si>
  <si>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</si>
  <si>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</si>
  <si>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</si>
  <si>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</si>
  <si>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</si>
  <si>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</si>
  <si>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</si>
  <si>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</si>
  <si>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</si>
  <si>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</si>
  <si>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</si>
  <si>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</si>
  <si>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</si>
  <si>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</si>
  <si>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</si>
  <si>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</si>
  <si>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</si>
  <si>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</si>
  <si>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</si>
  <si>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</si>
  <si>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</si>
  <si>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</si>
  <si>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</si>
  <si>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</si>
  <si>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</si>
  <si>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</si>
  <si>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</si>
  <si>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</si>
  <si>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</si>
  <si>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</si>
  <si>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</si>
  <si>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</si>
  <si>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</si>
  <si>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</si>
  <si>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</si>
  <si>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</si>
  <si>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</si>
  <si>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</si>
  <si>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</si>
  <si>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</si>
  <si>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</si>
  <si>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</si>
  <si>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</si>
  <si>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</si>
  <si>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</si>
  <si>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</si>
  <si>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</si>
  <si>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</si>
  <si>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</si>
  <si>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</si>
  <si>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</si>
  <si>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</si>
  <si>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</si>
  <si>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</si>
  <si>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</si>
  <si>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</si>
  <si>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</si>
  <si>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</si>
  <si>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</si>
  <si>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</si>
  <si>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</si>
  <si>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</si>
  <si>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</si>
  <si>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</si>
  <si>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</si>
  <si>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</si>
  <si>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</si>
  <si>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</si>
  <si>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</si>
  <si>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</si>
  <si>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</si>
  <si>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</si>
  <si>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</si>
  <si>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</si>
  <si>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</si>
  <si>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</si>
  <si>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</si>
  <si>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</si>
  <si>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</si>
  <si>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</si>
  <si>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</si>
  <si>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</si>
  <si>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</si>
  <si>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</si>
  <si>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</si>
  <si>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</si>
  <si>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</si>
  <si>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</si>
  <si>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</si>
  <si>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</si>
  <si>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</si>
  <si>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</si>
  <si>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</si>
  <si>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</si>
  <si>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</si>
  <si>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</si>
  <si>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</si>
  <si>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</si>
  <si>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</si>
  <si>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</si>
  <si>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</si>
  <si>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</si>
  <si>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</si>
  <si>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</si>
  <si>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</si>
  <si>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</si>
  <si>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</si>
  <si>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</si>
  <si>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</si>
  <si>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</si>
  <si>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</si>
  <si>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</si>
  <si>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</si>
  <si>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</si>
  <si>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</si>
  <si>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</si>
  <si>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</si>
  <si>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</si>
  <si>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</si>
  <si>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</si>
  <si>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</si>
  <si>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</si>
  <si>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</si>
  <si>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</si>
  <si>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</si>
  <si>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</si>
  <si>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</si>
  <si>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</si>
  <si>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</si>
  <si>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</si>
  <si>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</si>
  <si>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</si>
  <si>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</si>
  <si>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</si>
  <si>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</si>
  <si>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</si>
  <si>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</si>
  <si>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</si>
  <si>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</si>
  <si>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</si>
  <si>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</si>
  <si>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</si>
  <si>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</si>
  <si>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</si>
  <si>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</si>
  <si>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</si>
  <si>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</si>
  <si>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</si>
  <si>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</si>
  <si>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</si>
  <si>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</si>
  <si>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</si>
  <si>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</si>
  <si>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</si>
  <si>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</si>
  <si>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</si>
  <si>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</si>
  <si>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</si>
  <si>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</si>
  <si>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</si>
  <si>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</si>
  <si>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</si>
  <si>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</si>
  <si>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</si>
  <si>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</si>
  <si>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</si>
  <si>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</si>
  <si>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</si>
  <si>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</si>
  <si>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</si>
  <si>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</si>
  <si>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</si>
  <si>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</si>
  <si>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</si>
  <si>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</si>
  <si>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</si>
  <si>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</si>
  <si>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</si>
  <si>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</si>
  <si>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</si>
  <si>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</si>
  <si>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</si>
  <si>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</si>
  <si>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</si>
  <si>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</si>
  <si>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</si>
  <si>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</si>
  <si>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</si>
  <si>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</si>
  <si>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</si>
  <si>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</si>
  <si>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</si>
  <si>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</si>
  <si>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</si>
  <si>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</si>
  <si>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</si>
  <si>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</si>
  <si>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</si>
  <si>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</si>
  <si>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</si>
  <si>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</si>
  <si>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</si>
  <si>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</si>
  <si>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</si>
  <si>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</si>
  <si>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</si>
  <si>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</si>
  <si>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</si>
  <si>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</si>
  <si>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</si>
  <si>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</si>
  <si>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</si>
  <si>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</si>
  <si>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</si>
  <si>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</si>
  <si>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</si>
  <si>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</si>
  <si>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</si>
  <si>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</si>
  <si>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</si>
  <si>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</si>
  <si>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</si>
  <si>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</si>
  <si>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</si>
  <si>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</si>
  <si>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</si>
  <si>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</si>
  <si>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</si>
  <si>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</si>
  <si>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</si>
  <si>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</si>
  <si>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</si>
  <si>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</si>
  <si>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</si>
  <si>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</si>
  <si>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</si>
  <si>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</si>
  <si>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</si>
  <si>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</si>
  <si>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</si>
  <si>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</si>
  <si>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</si>
  <si>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</si>
  <si>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</si>
  <si>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</si>
  <si>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</si>
  <si>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</si>
  <si>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</si>
  <si>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</si>
  <si>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</si>
  <si>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</si>
  <si>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</si>
  <si>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</si>
  <si>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</si>
  <si>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</si>
  <si>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</si>
  <si>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</si>
  <si>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</si>
  <si>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</si>
  <si>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</si>
  <si>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</si>
  <si>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</si>
  <si>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</si>
  <si>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</si>
  <si>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</si>
  <si>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</si>
  <si>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</si>
  <si>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</si>
  <si>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</si>
  <si>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</si>
  <si>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</si>
  <si>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</si>
  <si>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</si>
  <si>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</si>
  <si>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</si>
  <si>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</si>
  <si>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</si>
  <si>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</si>
  <si>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</si>
  <si>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</si>
  <si>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</si>
  <si>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</si>
  <si>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</si>
  <si>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</si>
  <si>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</si>
  <si>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</si>
  <si>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</si>
  <si>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</si>
  <si>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</si>
  <si>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</si>
  <si>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</si>
  <si>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</si>
  <si>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</si>
  <si>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</si>
  <si>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</si>
  <si>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</si>
  <si>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</si>
  <si>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</si>
  <si>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</si>
  <si>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</si>
  <si>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</si>
  <si>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</si>
  <si>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</si>
  <si>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</si>
  <si>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</si>
  <si>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</si>
  <si>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</si>
  <si>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</si>
  <si>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</si>
  <si>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</si>
  <si>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</si>
  <si>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</si>
  <si>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</si>
  <si>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</si>
  <si>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</si>
  <si>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</si>
  <si>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</si>
  <si>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</si>
  <si>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</si>
  <si>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</si>
  <si>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</si>
  <si>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</si>
  <si>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</si>
  <si>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</si>
  <si>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</si>
  <si>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</si>
  <si>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</si>
  <si>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</si>
  <si>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</si>
  <si>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</si>
  <si>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</si>
  <si>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</si>
  <si>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</si>
  <si>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</si>
  <si>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</si>
  <si>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</si>
  <si>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</si>
  <si>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</si>
  <si>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</si>
  <si>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</si>
  <si>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</si>
  <si>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</si>
  <si>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</si>
  <si>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</si>
  <si>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</si>
  <si>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</si>
  <si>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</si>
  <si>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</si>
  <si>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</si>
  <si>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</si>
  <si>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</si>
  <si>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</si>
  <si>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</si>
  <si>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</si>
  <si>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</si>
  <si>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</si>
  <si>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</si>
  <si>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</si>
  <si>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</si>
  <si>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</si>
  <si>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</si>
  <si>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</si>
  <si>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</si>
  <si>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</si>
  <si>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</si>
  <si>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</si>
  <si>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</si>
  <si>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</si>
  <si>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</si>
  <si>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</si>
  <si>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</si>
  <si>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</si>
  <si>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</si>
  <si>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</si>
  <si>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</si>
  <si>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</si>
  <si>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</si>
  <si>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</si>
  <si>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</si>
  <si>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</si>
  <si>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</si>
  <si>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</si>
  <si>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</si>
  <si>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</si>
  <si>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</si>
  <si>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</si>
  <si>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</si>
  <si>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</si>
  <si>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</si>
  <si>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</si>
  <si>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</si>
  <si>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</si>
  <si>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</si>
  <si>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</si>
  <si>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</si>
  <si>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</si>
  <si>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</si>
  <si>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</si>
  <si>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</si>
  <si>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</si>
  <si>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</si>
  <si>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</si>
  <si>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</si>
  <si>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</si>
  <si>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</si>
  <si>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</si>
  <si>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</si>
  <si>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</si>
  <si>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</si>
  <si>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</si>
  <si>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</si>
  <si>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</si>
  <si>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</si>
  <si>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</si>
  <si>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</si>
  <si>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</si>
  <si>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</si>
  <si>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</si>
  <si>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</si>
  <si>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</si>
  <si>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</si>
  <si>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</si>
  <si>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</si>
  <si>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</si>
  <si>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</si>
  <si>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</si>
  <si>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</si>
  <si>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</si>
  <si>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</si>
  <si>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</si>
  <si>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</si>
  <si>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</si>
  <si>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</si>
  <si>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</si>
  <si>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</si>
  <si>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</si>
  <si>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</si>
  <si>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</si>
  <si>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</si>
  <si>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</si>
  <si>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</si>
  <si>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</si>
  <si>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</si>
  <si>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</si>
  <si>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</si>
  <si>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</si>
  <si>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</si>
  <si>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</si>
  <si>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</si>
  <si>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</si>
  <si>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</si>
  <si>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</si>
  <si>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</si>
  <si>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</si>
  <si>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</si>
  <si>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</si>
  <si>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</si>
  <si>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</si>
  <si>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</si>
  <si>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</si>
  <si>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</si>
  <si>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</si>
  <si>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</si>
  <si>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</si>
  <si>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</si>
  <si>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</si>
  <si>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</si>
  <si>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</si>
  <si>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</si>
  <si>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</si>
  <si>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</si>
  <si>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</si>
  <si>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</si>
  <si>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</si>
  <si>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</si>
  <si>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</si>
  <si>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</si>
  <si>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</si>
  <si>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</si>
  <si>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</si>
  <si>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</si>
  <si>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</si>
  <si>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</si>
  <si>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</si>
  <si>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</si>
  <si>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</si>
  <si>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</si>
  <si>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</si>
  <si>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</si>
  <si>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</si>
  <si>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</si>
  <si>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</si>
  <si>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</si>
  <si>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</si>
  <si>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</si>
  <si>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</si>
  <si>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</si>
  <si>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</si>
  <si>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</si>
  <si>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</si>
  <si>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</si>
  <si>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</si>
  <si>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</si>
  <si>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</si>
  <si>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</si>
  <si>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</si>
  <si>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</si>
  <si>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</si>
  <si>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</si>
  <si>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</si>
  <si>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</si>
  <si>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</si>
  <si>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</si>
  <si>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</si>
  <si>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</si>
  <si>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</si>
  <si>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</si>
  <si>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</si>
  <si>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</si>
  <si>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</si>
  <si>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</si>
  <si>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</si>
  <si>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</si>
  <si>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</si>
  <si>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</si>
  <si>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</si>
  <si>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</si>
  <si>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</si>
  <si>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</si>
  <si>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</si>
  <si>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</si>
  <si>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</si>
  <si>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</si>
  <si>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</si>
  <si>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</si>
  <si>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</si>
  <si>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</si>
  <si>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</si>
  <si>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</si>
  <si>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</si>
  <si>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</si>
  <si>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</si>
  <si>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</si>
  <si>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</si>
  <si>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</si>
  <si>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</si>
  <si>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</si>
  <si>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</si>
  <si>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</si>
  <si>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</si>
  <si>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</si>
  <si>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</si>
  <si>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</si>
  <si>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</si>
  <si>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</si>
  <si>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</si>
  <si>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</si>
  <si>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</si>
  <si>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</si>
  <si>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</si>
  <si>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</si>
  <si>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</si>
  <si>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</si>
  <si>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</si>
  <si>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</si>
  <si>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</si>
  <si>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</si>
  <si>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</si>
  <si>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</si>
  <si>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</si>
  <si>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</si>
  <si>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</si>
  <si>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</si>
  <si>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</si>
  <si>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</si>
  <si>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</si>
  <si>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</si>
  <si>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</si>
  <si>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</si>
  <si>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</si>
  <si>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</si>
  <si>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</si>
  <si>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</si>
  <si>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</si>
  <si>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</si>
  <si>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</si>
  <si>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</si>
  <si>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</si>
  <si>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</si>
  <si>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</si>
  <si>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</si>
  <si>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</si>
  <si>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</si>
  <si>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</si>
  <si>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</si>
  <si>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</si>
  <si>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</si>
  <si>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</si>
  <si>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</si>
  <si>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</si>
  <si>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</si>
  <si>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</si>
  <si>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</si>
  <si>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</si>
  <si>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</si>
  <si>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</si>
  <si>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</si>
  <si>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</si>
  <si>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</si>
  <si>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</si>
  <si>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</si>
  <si>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</si>
  <si>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</si>
  <si>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</si>
  <si>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</si>
  <si>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</si>
  <si>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</si>
  <si>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</si>
  <si>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</si>
  <si>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</si>
  <si>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</si>
  <si>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</si>
  <si>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</si>
  <si>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</si>
  <si>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</si>
  <si>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</si>
  <si>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</si>
  <si>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</si>
  <si>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</si>
  <si>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</si>
  <si>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</si>
  <si>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</si>
  <si>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</si>
  <si>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</si>
  <si>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</si>
  <si>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</si>
  <si>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</si>
  <si>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</si>
  <si>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</si>
  <si>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</si>
  <si>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</si>
  <si>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</si>
  <si>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</si>
  <si>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</si>
  <si>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</si>
  <si>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</si>
  <si>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</si>
  <si>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</si>
  <si>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</si>
  <si>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</si>
  <si>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</si>
  <si>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</si>
  <si>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</si>
  <si>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</si>
  <si>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</si>
  <si>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</si>
  <si>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</si>
  <si>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</si>
  <si>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</si>
  <si>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</si>
  <si>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</si>
  <si>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</si>
  <si>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</si>
  <si>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</si>
  <si>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</si>
  <si>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</si>
  <si>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</si>
  <si>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</si>
  <si>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</si>
  <si>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</si>
  <si>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</si>
  <si>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</si>
  <si>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</si>
  <si>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</si>
  <si>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</si>
  <si>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</si>
  <si>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</si>
  <si>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</si>
  <si>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</si>
  <si>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</si>
  <si>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</si>
  <si>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</si>
  <si>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</si>
  <si>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</si>
  <si>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</si>
  <si>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</si>
  <si>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</si>
  <si>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</si>
  <si>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</si>
  <si>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</si>
  <si>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</si>
  <si>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</si>
  <si>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</si>
  <si>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</si>
  <si>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</si>
  <si>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</si>
  <si>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</si>
  <si>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</si>
  <si>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</si>
  <si>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</si>
  <si>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</si>
  <si>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</si>
  <si>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</si>
  <si>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</si>
  <si>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</si>
  <si>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</si>
  <si>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</si>
  <si>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</si>
  <si>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</si>
  <si>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</si>
  <si>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</si>
  <si>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</si>
  <si>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</si>
  <si>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</si>
  <si>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</si>
  <si>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</si>
  <si>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</si>
  <si>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</si>
  <si>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</si>
  <si>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</si>
  <si>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</si>
  <si>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</si>
  <si>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</si>
  <si>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</si>
  <si>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</si>
  <si>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</si>
  <si>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</si>
  <si>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</si>
  <si>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</si>
  <si>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</si>
  <si>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</si>
  <si>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</si>
  <si>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</si>
  <si>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</si>
  <si>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</si>
  <si>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</si>
  <si>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</si>
  <si>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</si>
  <si>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</si>
  <si>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</si>
  <si>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</si>
  <si>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</si>
  <si>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</si>
  <si>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</si>
  <si>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</si>
  <si>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</si>
  <si>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</si>
  <si>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</si>
  <si>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</si>
  <si>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</si>
  <si>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</si>
  <si>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</si>
  <si>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</si>
  <si>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</si>
  <si>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</si>
  <si>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</si>
  <si>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</si>
  <si>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</si>
  <si>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</si>
  <si>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</si>
  <si>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</si>
  <si>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</si>
  <si>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</si>
  <si>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</si>
  <si>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</si>
  <si>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</si>
  <si>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</si>
  <si>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</si>
  <si>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</si>
  <si>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</si>
  <si>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</si>
  <si>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</si>
  <si>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</si>
  <si>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</si>
  <si>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</si>
  <si>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</si>
  <si>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</si>
  <si>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</si>
  <si>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</si>
  <si>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</si>
  <si>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</si>
  <si>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</si>
  <si>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</si>
  <si>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</si>
  <si>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</si>
  <si>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</si>
  <si>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</si>
  <si>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</si>
  <si>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</si>
  <si>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</si>
  <si>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</si>
  <si>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</si>
  <si>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</si>
  <si>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</si>
  <si>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</si>
  <si>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</si>
  <si>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</si>
  <si>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</si>
  <si>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</si>
  <si>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</si>
  <si>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</si>
  <si>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</si>
  <si>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</si>
  <si>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</si>
  <si>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</si>
  <si>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</si>
  <si>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</si>
  <si>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</si>
  <si>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</si>
  <si>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</si>
  <si>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</si>
  <si>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</si>
  <si>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</si>
  <si>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</si>
  <si>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</si>
  <si>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</si>
  <si>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</si>
  <si>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</si>
  <si>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</si>
  <si>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</si>
  <si>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</si>
  <si>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</si>
  <si>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</si>
  <si>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</si>
  <si>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</si>
  <si>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</si>
  <si>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</si>
  <si>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</si>
  <si>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</si>
  <si>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</si>
  <si>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</si>
  <si>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</si>
  <si>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</si>
  <si>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</si>
  <si>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</si>
  <si>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</si>
  <si>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</si>
  <si>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</si>
  <si>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</si>
  <si>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</si>
  <si>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</si>
  <si>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</si>
  <si>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</si>
  <si>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</si>
  <si>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</si>
  <si>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</si>
  <si>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</si>
  <si>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</si>
  <si>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</si>
  <si>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</si>
  <si>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</si>
  <si>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</si>
  <si>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</si>
  <si>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</si>
  <si>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</si>
  <si>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</si>
  <si>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</si>
  <si>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</si>
  <si>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</si>
  <si>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</si>
  <si>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</si>
  <si>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</si>
  <si>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</si>
  <si>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</si>
  <si>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</si>
  <si>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</si>
  <si>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</si>
  <si>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</si>
  <si>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</si>
  <si>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</si>
  <si>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</si>
  <si>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</si>
  <si>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</si>
  <si>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</si>
  <si>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</si>
  <si>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</si>
  <si>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</si>
  <si>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</si>
  <si>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</si>
  <si>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</si>
  <si>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</si>
  <si>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</si>
  <si>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</si>
  <si>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</si>
  <si>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</si>
  <si>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</si>
  <si>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</si>
  <si>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</si>
  <si>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</si>
  <si>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</si>
  <si>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</si>
  <si>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</si>
  <si>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</si>
  <si>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</si>
  <si>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</si>
  <si>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</si>
  <si>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</si>
  <si>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</si>
  <si>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</si>
  <si>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</si>
  <si>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</si>
  <si>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</si>
  <si>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</si>
  <si>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</si>
  <si>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</si>
  <si>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</si>
  <si>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</si>
  <si>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</si>
  <si>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</si>
  <si>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</si>
  <si>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</si>
  <si>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</si>
  <si>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</si>
  <si>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</si>
  <si>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</si>
  <si>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</si>
  <si>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</si>
  <si>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</si>
  <si>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</si>
  <si>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</si>
  <si>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</si>
  <si>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</si>
  <si>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</si>
  <si>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</si>
  <si>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</si>
  <si>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</si>
  <si>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</si>
  <si>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</si>
  <si>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</si>
  <si>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</si>
  <si>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</si>
  <si>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</si>
  <si>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</si>
  <si>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</si>
  <si>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</si>
  <si>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</si>
  <si>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</si>
  <si>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</si>
  <si>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</si>
  <si>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</si>
  <si>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</si>
  <si>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</si>
  <si>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</si>
  <si>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</si>
  <si>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</si>
  <si>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</si>
  <si>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</si>
  <si>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</si>
  <si>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</si>
  <si>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</si>
  <si>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</si>
  <si>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</si>
  <si>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</si>
  <si>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</si>
  <si>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</si>
  <si>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</si>
  <si>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</si>
  <si>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</si>
  <si>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</si>
  <si>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</si>
  <si>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</si>
  <si>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</si>
  <si>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</si>
  <si>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</si>
  <si>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</si>
  <si>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</si>
  <si>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</si>
  <si>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</si>
  <si>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</si>
  <si>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</si>
  <si>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</si>
  <si>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</si>
  <si>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</si>
  <si>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</si>
  <si>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</si>
  <si>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</si>
  <si>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</si>
  <si>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</si>
  <si>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</si>
  <si>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</si>
  <si>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</si>
  <si>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</si>
  <si>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</si>
  <si>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</si>
  <si>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</si>
  <si>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</si>
  <si>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</si>
  <si>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</si>
  <si>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</si>
  <si>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</si>
  <si>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</si>
  <si>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</si>
  <si>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</si>
  <si>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</si>
  <si>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</si>
  <si>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</si>
  <si>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</si>
  <si>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</si>
  <si>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</si>
  <si>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</si>
  <si>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</si>
  <si>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</si>
  <si>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</si>
  <si>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</si>
  <si>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</si>
  <si>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</si>
  <si>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</si>
  <si>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</si>
  <si>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</si>
  <si>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</si>
  <si>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</si>
  <si>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</si>
  <si>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</si>
  <si>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</si>
  <si>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</si>
  <si>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</si>
  <si>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</si>
  <si>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</si>
  <si>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</si>
  <si>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</si>
  <si>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</si>
  <si>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</si>
  <si>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</si>
  <si>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</si>
  <si>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</si>
  <si>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</si>
  <si>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</si>
  <si>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</si>
  <si>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</si>
  <si>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</si>
  <si>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</si>
  <si>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</si>
  <si>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</si>
  <si>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</si>
  <si>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</si>
  <si>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</si>
  <si>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</si>
  <si>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</si>
  <si>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</si>
  <si>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</si>
  <si>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</si>
  <si>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</si>
  <si>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</si>
  <si>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</si>
  <si>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</si>
  <si>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</si>
  <si>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</si>
  <si>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</si>
  <si>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</si>
  <si>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</si>
  <si>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</si>
  <si>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</si>
  <si>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</si>
  <si>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</si>
  <si>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</si>
  <si>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</si>
  <si>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</si>
  <si>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</si>
  <si>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</si>
  <si>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</si>
  <si>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</si>
  <si>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</si>
  <si>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</si>
  <si>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</si>
  <si>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</si>
  <si>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</si>
  <si>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</si>
  <si>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</si>
  <si>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</si>
  <si>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</si>
  <si>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</si>
  <si>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</si>
  <si>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</si>
  <si>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</si>
  <si>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</si>
  <si>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</si>
  <si>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</si>
  <si>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</si>
  <si>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</si>
  <si>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</si>
  <si>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</si>
  <si>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</si>
  <si>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</si>
  <si>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</si>
  <si>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</si>
  <si>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</si>
  <si>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</si>
  <si>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</si>
  <si>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</si>
  <si>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</si>
  <si>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</si>
  <si>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</si>
  <si>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</si>
  <si>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</si>
  <si>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</si>
  <si>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</si>
  <si>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</si>
  <si>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</si>
  <si>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</si>
  <si>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</si>
  <si>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</si>
  <si>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</si>
  <si>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</si>
  <si>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</si>
  <si>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</si>
  <si>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</si>
  <si>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</si>
  <si>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</si>
  <si>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</si>
  <si>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</si>
  <si>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</si>
  <si>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</si>
  <si>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</si>
  <si>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</si>
  <si>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</si>
  <si>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</si>
  <si>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</si>
  <si>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</si>
  <si>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</si>
  <si>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</si>
  <si>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</si>
  <si>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</si>
  <si>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</si>
  <si>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</si>
  <si>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</si>
  <si>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</si>
  <si>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</si>
  <si>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</si>
  <si>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</si>
  <si>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</si>
  <si>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</si>
  <si>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</si>
  <si>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</si>
  <si>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</si>
  <si>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</si>
  <si>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</si>
  <si>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</si>
  <si>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</si>
  <si>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</si>
  <si>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</si>
  <si>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</si>
  <si>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</si>
  <si>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</si>
  <si>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</si>
  <si>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</si>
  <si>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</si>
  <si>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</si>
  <si>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</si>
  <si>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</si>
  <si>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</si>
  <si>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</si>
  <si>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</si>
  <si>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</si>
  <si>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</si>
  <si>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</si>
  <si>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</si>
  <si>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</si>
  <si>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</si>
  <si>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</si>
  <si>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</si>
  <si>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</si>
  <si>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</si>
  <si>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</si>
  <si>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</si>
  <si>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</si>
  <si>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</si>
  <si>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</si>
  <si>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</si>
  <si>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</si>
  <si>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</si>
  <si>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</si>
  <si>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</si>
  <si>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</si>
  <si>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</si>
  <si>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</si>
  <si>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</si>
  <si>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</si>
  <si>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</si>
  <si>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</si>
  <si>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</si>
  <si>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</si>
  <si>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</si>
  <si>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</si>
  <si>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</si>
  <si>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</si>
  <si>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</si>
  <si>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</si>
  <si>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</si>
  <si>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</si>
  <si>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</si>
  <si>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</si>
  <si>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</si>
  <si>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</si>
  <si>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</si>
  <si>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</si>
  <si>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</si>
  <si>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</si>
  <si>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</si>
  <si>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</si>
  <si>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</si>
  <si>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</si>
  <si>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</si>
  <si>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</si>
  <si>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</si>
  <si>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</si>
  <si>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</si>
  <si>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</si>
  <si>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</si>
  <si>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</si>
  <si>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</si>
  <si>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</si>
  <si>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</si>
  <si>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</si>
  <si>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</si>
  <si>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</si>
  <si>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</si>
  <si>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</si>
  <si>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</si>
  <si>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</si>
  <si>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</si>
  <si>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</si>
  <si>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</si>
  <si>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</si>
  <si>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</si>
  <si>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</si>
  <si>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</si>
  <si>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</si>
  <si>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</si>
  <si>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</si>
  <si>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</si>
  <si>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</si>
  <si>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</si>
  <si>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</si>
  <si>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</si>
  <si>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</si>
  <si>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</si>
  <si>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</si>
  <si>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</si>
  <si>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</si>
  <si>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</si>
  <si>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</si>
  <si>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</si>
  <si>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</si>
  <si>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</si>
  <si>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</si>
  <si>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</si>
  <si>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</si>
  <si>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</si>
  <si>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</si>
  <si>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</si>
  <si>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</si>
  <si>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</si>
  <si>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</si>
  <si>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</si>
  <si>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</si>
  <si>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</si>
  <si>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</si>
  <si>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</si>
  <si>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</si>
  <si>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</si>
  <si>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</si>
  <si>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</si>
  <si>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</si>
  <si>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</si>
  <si>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</si>
  <si>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</si>
  <si>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</si>
  <si>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</si>
  <si>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</si>
  <si>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</si>
  <si>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</si>
  <si>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</si>
  <si>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</si>
  <si>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</si>
  <si>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</si>
  <si>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</si>
  <si>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</si>
  <si>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</si>
  <si>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</si>
  <si>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</si>
  <si>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</si>
  <si>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</si>
  <si>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</si>
  <si>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</si>
  <si>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</si>
  <si>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</si>
  <si>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</si>
  <si>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</si>
  <si>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</si>
  <si>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</si>
  <si>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</si>
  <si>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</si>
  <si>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</si>
  <si>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</si>
  <si>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</si>
  <si>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</si>
  <si>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</si>
  <si>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</si>
  <si>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</si>
  <si>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</si>
  <si>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</si>
  <si>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</si>
  <si>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</si>
  <si>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</si>
  <si>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</si>
  <si>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</si>
  <si>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</si>
  <si>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</si>
  <si>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</si>
  <si>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</si>
  <si>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</si>
  <si>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</si>
  <si>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</si>
  <si>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</si>
  <si>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</si>
  <si>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</si>
  <si>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</si>
  <si>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</si>
  <si>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</si>
  <si>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</si>
  <si>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</si>
  <si>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</si>
  <si>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</si>
  <si>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</si>
  <si>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</si>
  <si>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</si>
  <si>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</si>
  <si>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</si>
  <si>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</si>
  <si>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</si>
  <si>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</si>
  <si>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</si>
  <si>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</si>
  <si>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</si>
  <si>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</si>
  <si>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</si>
  <si>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</si>
  <si>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</si>
  <si>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</si>
  <si>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</si>
  <si>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</si>
  <si>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</si>
  <si>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</si>
  <si>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</si>
  <si>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</si>
  <si>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</si>
  <si>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</si>
  <si>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</si>
  <si>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</si>
  <si>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</si>
  <si>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</si>
  <si>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</si>
  <si>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</si>
  <si>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</si>
  <si>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</si>
  <si>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</si>
  <si>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</si>
  <si>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</si>
  <si>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</si>
  <si>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</si>
  <si>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</si>
  <si>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</si>
  <si>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</si>
  <si>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</si>
  <si>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</si>
  <si>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</si>
  <si>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</si>
  <si>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</si>
  <si>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</si>
  <si>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</si>
  <si>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</si>
  <si>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</si>
  <si>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</si>
  <si>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</si>
  <si>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</si>
  <si>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</si>
  <si>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</si>
  <si>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</si>
  <si>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</si>
  <si>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</si>
  <si>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</si>
  <si>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</si>
  <si>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</si>
  <si>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</si>
  <si>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</si>
  <si>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</si>
  <si>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</si>
  <si>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</si>
  <si>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</si>
  <si>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</si>
  <si>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</si>
  <si>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</si>
  <si>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</si>
  <si>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</si>
  <si>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</si>
  <si>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</si>
  <si>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</si>
  <si>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</si>
  <si>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</si>
  <si>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</si>
  <si>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</si>
  <si>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</si>
  <si>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</si>
  <si>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</si>
  <si>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</si>
  <si>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</si>
  <si>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</si>
  <si>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</si>
  <si>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</si>
  <si>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</si>
  <si>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</si>
  <si>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</si>
  <si>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</si>
  <si>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</si>
  <si>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</si>
  <si>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</si>
  <si>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</si>
  <si>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</si>
  <si>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</si>
  <si>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</si>
  <si>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</si>
  <si>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</si>
  <si>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</si>
  <si>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</si>
  <si>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</si>
  <si>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</si>
  <si>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</si>
  <si>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</si>
  <si>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</si>
  <si>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</si>
  <si>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</si>
  <si>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</si>
  <si>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</si>
  <si>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</si>
  <si>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</si>
  <si>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</si>
  <si>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</si>
  <si>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</si>
  <si>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</si>
  <si>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</si>
  <si>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</si>
  <si>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</si>
  <si>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</si>
  <si>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</si>
  <si>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</si>
  <si>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</si>
  <si>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</si>
  <si>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</si>
  <si>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</si>
  <si>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</si>
  <si>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</si>
  <si>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</si>
  <si>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</si>
  <si>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</si>
  <si>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</si>
  <si>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</si>
  <si>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</si>
  <si>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</si>
  <si>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</si>
  <si>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</si>
  <si>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</si>
  <si>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</si>
  <si>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</si>
  <si>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</si>
  <si>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</si>
  <si>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</si>
  <si>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</si>
  <si>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</si>
  <si>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</si>
  <si>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</si>
  <si>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</si>
  <si>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</si>
  <si>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</si>
  <si>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</si>
  <si>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</si>
  <si>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</si>
  <si>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</si>
  <si>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</si>
  <si>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</si>
  <si>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</si>
  <si>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</si>
  <si>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</si>
  <si>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</si>
  <si>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</si>
  <si>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</si>
  <si>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</si>
  <si>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</si>
  <si>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</si>
  <si>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</si>
  <si>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</si>
  <si>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</si>
  <si>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</si>
  <si>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</si>
  <si>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</si>
  <si>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</si>
  <si>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</si>
  <si>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</si>
  <si>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</si>
  <si>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</si>
  <si>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</si>
  <si>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</si>
  <si>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</si>
  <si>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</si>
  <si>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</si>
  <si>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</si>
  <si>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</si>
  <si>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</si>
  <si>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</si>
  <si>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</si>
  <si>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</si>
  <si>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</si>
  <si>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</si>
  <si>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</si>
  <si>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</si>
  <si>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</si>
  <si>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</si>
  <si>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</si>
  <si>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</si>
  <si>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</si>
  <si>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</si>
  <si>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</si>
  <si>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</si>
  <si>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</si>
  <si>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</si>
  <si>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</si>
  <si>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</si>
  <si>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</si>
  <si>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</si>
  <si>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</si>
  <si>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</si>
  <si>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</si>
  <si>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</si>
  <si>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</si>
  <si>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</si>
  <si>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</si>
  <si>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</si>
  <si>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</si>
  <si>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</si>
  <si>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</si>
  <si>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</si>
  <si>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</si>
  <si>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</si>
  <si>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</si>
  <si>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</si>
  <si>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</si>
  <si>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</si>
  <si>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</si>
  <si>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</si>
  <si>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</si>
  <si>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</si>
  <si>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</si>
  <si>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</si>
  <si>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</si>
  <si>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</si>
  <si>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</si>
  <si>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</si>
  <si>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</si>
  <si>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</si>
  <si>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</si>
  <si>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</si>
  <si>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</si>
  <si>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</si>
  <si>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</si>
  <si>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</si>
  <si>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</si>
  <si>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</si>
  <si>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</si>
  <si>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</si>
  <si>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</si>
  <si>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</si>
  <si>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</si>
  <si>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</si>
  <si>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</si>
  <si>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</si>
  <si>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</si>
  <si>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</si>
  <si>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</si>
  <si>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</si>
  <si>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</si>
  <si>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</si>
  <si>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</si>
  <si>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</si>
  <si>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</si>
  <si>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</si>
  <si>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</si>
  <si>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</si>
  <si>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</si>
  <si>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</si>
  <si>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</si>
  <si>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</si>
  <si>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</si>
  <si>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</si>
  <si>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</si>
  <si>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</si>
  <si>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</si>
  <si>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</si>
  <si>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</si>
  <si>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</si>
  <si>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</si>
  <si>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</si>
  <si>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</si>
  <si>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</si>
  <si>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</si>
  <si>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</si>
  <si>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</si>
  <si>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</si>
  <si>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</si>
  <si>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</si>
  <si>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</si>
  <si>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</si>
  <si>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</si>
  <si>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</si>
  <si>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</si>
  <si>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</si>
  <si>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</si>
  <si>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</si>
  <si>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</si>
  <si>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</si>
  <si>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</si>
  <si>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</si>
  <si>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</si>
  <si>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</si>
  <si>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</si>
  <si>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</si>
  <si>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</si>
  <si>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</si>
  <si>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</si>
  <si>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</si>
  <si>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</si>
  <si>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</si>
  <si>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</si>
  <si>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</si>
  <si>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</si>
  <si>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</si>
  <si>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</si>
  <si>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</si>
  <si>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</si>
  <si>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</si>
  <si>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</si>
  <si>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</si>
  <si>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</si>
  <si>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</si>
  <si>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</si>
  <si>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</si>
  <si>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</si>
  <si>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</si>
  <si>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</si>
  <si>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</si>
  <si>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</si>
  <si>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</si>
  <si>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</si>
  <si>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</si>
  <si>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</si>
  <si>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</si>
  <si>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</si>
  <si>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</si>
  <si>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</si>
  <si>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</si>
  <si>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</si>
  <si>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</si>
  <si>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</si>
  <si>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</si>
  <si>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</si>
  <si>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</si>
  <si>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</si>
  <si>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</si>
  <si>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</si>
  <si>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</si>
  <si>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</si>
  <si>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</si>
  <si>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</si>
  <si>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</si>
  <si>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</si>
  <si>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</si>
  <si>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</si>
  <si>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</si>
  <si>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</si>
  <si>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</si>
  <si>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</si>
  <si>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</si>
  <si>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</si>
  <si>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</si>
  <si>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</si>
  <si>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</si>
  <si>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</si>
  <si>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</si>
  <si>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</si>
  <si>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</si>
  <si>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</si>
  <si>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</si>
  <si>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</si>
  <si>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</si>
  <si>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</si>
  <si>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</si>
  <si>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</si>
  <si>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</si>
  <si>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</si>
  <si>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</si>
  <si>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</si>
  <si>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</si>
  <si>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</si>
  <si>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</si>
  <si>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</si>
  <si>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</si>
  <si>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</si>
  <si>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</si>
  <si>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</si>
  <si>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</si>
  <si>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</si>
  <si>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</si>
  <si>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</si>
  <si>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</si>
  <si>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</si>
  <si>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</si>
  <si>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</si>
  <si>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</si>
  <si>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</si>
  <si>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</si>
  <si>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</si>
  <si>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</si>
  <si>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</si>
  <si>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</si>
  <si>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</si>
  <si>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</si>
  <si>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</si>
  <si>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</si>
  <si>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</si>
  <si>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</si>
  <si>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</si>
  <si>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</si>
  <si>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</si>
  <si>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</si>
  <si>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</si>
  <si>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</si>
  <si>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</si>
  <si>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</si>
  <si>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</si>
  <si>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</si>
  <si>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</si>
  <si>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</si>
  <si>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</si>
  <si>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</si>
  <si>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</si>
  <si>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</si>
  <si>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</si>
  <si>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</si>
  <si>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</si>
  <si>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</si>
  <si>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</si>
  <si>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</si>
  <si>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</si>
  <si>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</si>
  <si>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</si>
  <si>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</si>
  <si>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</si>
  <si>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</si>
  <si>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</si>
  <si>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</si>
  <si>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</si>
  <si>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</si>
  <si>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</si>
  <si>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</si>
  <si>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</si>
  <si>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</si>
  <si>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</si>
  <si>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</si>
  <si>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</si>
  <si>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</si>
  <si>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</si>
  <si>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</si>
  <si>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</si>
  <si>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</si>
  <si>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</si>
  <si>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</si>
  <si>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</si>
  <si>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</si>
  <si>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</si>
  <si>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</si>
  <si>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</si>
  <si>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</si>
  <si>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</si>
  <si>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</si>
  <si>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</si>
  <si>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</si>
  <si>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</si>
  <si>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</si>
  <si>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</si>
  <si>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</si>
  <si>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</si>
  <si>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</si>
  <si>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</si>
  <si>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</si>
  <si>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</si>
  <si>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</si>
  <si>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</si>
  <si>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</si>
  <si>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</si>
  <si>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</si>
  <si>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</si>
  <si>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</si>
  <si>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</si>
  <si>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</si>
  <si>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</si>
  <si>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</si>
  <si>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</si>
  <si>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</si>
  <si>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</si>
  <si>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</si>
  <si>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</si>
  <si>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</si>
  <si>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</si>
  <si>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</si>
  <si>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</si>
  <si>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</si>
  <si>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</si>
  <si>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</si>
  <si>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</si>
  <si>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</si>
  <si>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</si>
  <si>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</si>
  <si>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</si>
  <si>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</si>
  <si>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</si>
  <si>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</si>
  <si>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</si>
  <si>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</si>
  <si>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</si>
  <si>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</si>
  <si>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</si>
  <si>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</si>
  <si>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</si>
  <si>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</si>
  <si>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</si>
  <si>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</si>
  <si>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</si>
  <si>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</si>
  <si>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</si>
  <si>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</si>
  <si>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</si>
  <si>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</si>
  <si>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</si>
  <si>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</si>
  <si>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</si>
  <si>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</si>
  <si>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</si>
  <si>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</si>
  <si>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</si>
  <si>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</si>
  <si>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</si>
  <si>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</si>
  <si>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</si>
  <si>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</si>
  <si>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</si>
  <si>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</si>
  <si>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</si>
  <si>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</si>
  <si>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</si>
  <si>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</si>
  <si>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</si>
  <si>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</si>
  <si>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</si>
  <si>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</si>
  <si>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</si>
  <si>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</si>
  <si>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</si>
  <si>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</si>
  <si>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</si>
  <si>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</si>
  <si>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</si>
  <si>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</si>
  <si>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</si>
  <si>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</si>
  <si>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</si>
  <si>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</si>
  <si>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</si>
  <si>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</si>
  <si>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</si>
  <si>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</si>
  <si>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</si>
  <si>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</si>
  <si>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</si>
  <si>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</si>
  <si>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</si>
  <si>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</si>
  <si>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</si>
  <si>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</si>
  <si>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</si>
  <si>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</si>
  <si>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</si>
  <si>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</si>
  <si>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</si>
  <si>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</si>
  <si>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</si>
  <si>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</si>
  <si>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</si>
  <si>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</si>
  <si>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</si>
  <si>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</si>
  <si>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</si>
  <si>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</si>
  <si>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</si>
  <si>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</si>
  <si>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</si>
  <si>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</si>
  <si>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</si>
  <si>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</si>
  <si>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</si>
  <si>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</si>
  <si>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</si>
  <si>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</si>
  <si>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</si>
  <si>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</si>
  <si>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</si>
  <si>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</si>
  <si>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</si>
  <si>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</si>
  <si>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</si>
  <si>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</si>
  <si>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</si>
  <si>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</si>
  <si>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</si>
  <si>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</si>
  <si>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</si>
  <si>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</si>
  <si>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</si>
  <si>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</si>
  <si>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</si>
  <si>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</si>
  <si>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</si>
  <si>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</si>
  <si>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</si>
  <si>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</si>
  <si>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</si>
  <si>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</si>
  <si>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</si>
  <si>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</si>
  <si>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</si>
  <si>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</si>
  <si>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</si>
  <si>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</si>
  <si>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</si>
  <si>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</si>
  <si>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</si>
  <si>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</si>
  <si>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</si>
  <si>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</si>
  <si>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</si>
  <si>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</si>
  <si>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</si>
  <si>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</si>
  <si>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</si>
  <si>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</si>
  <si>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</si>
  <si>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</si>
  <si>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</si>
  <si>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</si>
  <si>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</si>
  <si>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</si>
  <si>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</si>
  <si>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</si>
  <si>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</si>
  <si>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</si>
  <si>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</si>
  <si>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</si>
  <si>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</si>
  <si>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</si>
  <si>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</si>
  <si>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</si>
  <si>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</si>
  <si>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</si>
  <si>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</si>
  <si>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</si>
  <si>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</si>
  <si>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</si>
  <si>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</si>
  <si>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</si>
  <si>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</si>
  <si>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</si>
  <si>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</si>
  <si>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</si>
  <si>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</si>
  <si>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</si>
  <si>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</si>
  <si>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</si>
  <si>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</si>
  <si>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</si>
  <si>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</si>
  <si>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</si>
  <si>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</si>
  <si>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</si>
  <si>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</si>
  <si>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</si>
  <si>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</si>
  <si>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</si>
  <si>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</si>
  <si>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</si>
  <si>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</si>
  <si>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</si>
  <si>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</si>
  <si>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</si>
  <si>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</si>
  <si>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</si>
  <si>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</si>
  <si>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</si>
  <si>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</si>
  <si>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</si>
  <si>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</si>
  <si>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</si>
  <si>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</si>
  <si>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</si>
  <si>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</si>
  <si>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</si>
  <si>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</si>
  <si>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</si>
  <si>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</si>
  <si>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</si>
  <si>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</si>
  <si>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</si>
  <si>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</si>
  <si>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</si>
  <si>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</si>
  <si>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</si>
  <si>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</si>
  <si>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</si>
  <si>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</si>
  <si>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</si>
  <si>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</si>
  <si>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</si>
  <si>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</si>
  <si>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</si>
  <si>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</si>
  <si>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</si>
  <si>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</si>
  <si>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</si>
  <si>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</si>
  <si>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</si>
  <si>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</si>
  <si>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</si>
  <si>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</si>
  <si>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</si>
  <si>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</si>
  <si>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</si>
  <si>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</si>
  <si>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</si>
  <si>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</si>
  <si>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</si>
  <si>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</si>
  <si>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</si>
  <si>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</si>
  <si>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</si>
  <si>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</si>
  <si>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</si>
  <si>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</si>
  <si>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</si>
  <si>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</si>
  <si>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</si>
  <si>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</si>
  <si>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</si>
  <si>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</si>
  <si>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</si>
  <si>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</si>
  <si>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</si>
  <si>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</si>
  <si>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</si>
  <si>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</si>
  <si>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</si>
  <si>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</si>
  <si>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</si>
  <si>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</si>
  <si>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</si>
  <si>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</si>
  <si>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</si>
  <si>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</si>
  <si>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</si>
  <si>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</si>
  <si>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</si>
  <si>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</si>
  <si>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</si>
  <si>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</si>
  <si>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</si>
  <si>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</si>
  <si>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</si>
  <si>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</si>
  <si>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</si>
  <si>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</si>
  <si>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</si>
  <si>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</si>
  <si>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</si>
  <si>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</si>
  <si>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</si>
  <si>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</si>
  <si>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</si>
  <si>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</si>
  <si>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</si>
  <si>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</si>
  <si>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</si>
  <si>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</si>
  <si>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</si>
  <si>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</si>
  <si>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</si>
  <si>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</si>
  <si>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</si>
  <si>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</si>
  <si>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</si>
  <si>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</si>
  <si>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</si>
  <si>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</si>
  <si>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</si>
  <si>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</si>
  <si>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</si>
  <si>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</si>
  <si>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</si>
  <si>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</si>
  <si>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</si>
  <si>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</si>
  <si>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</si>
  <si>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</si>
  <si>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</si>
  <si>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</si>
  <si>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</si>
  <si>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</si>
  <si>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</si>
  <si>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</si>
  <si>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</si>
  <si>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</si>
  <si>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</si>
  <si>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</si>
  <si>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</si>
  <si>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</si>
  <si>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</si>
  <si>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</si>
  <si>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</si>
  <si>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</si>
  <si>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</si>
  <si>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</si>
  <si>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</si>
  <si>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</si>
  <si>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</si>
  <si>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</si>
  <si>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</si>
  <si>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</si>
  <si>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</si>
  <si>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</si>
  <si>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</si>
  <si>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</si>
  <si>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</si>
  <si>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</si>
  <si>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</si>
  <si>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</si>
  <si>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</si>
  <si>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</si>
  <si>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</si>
  <si>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</si>
  <si>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</si>
  <si>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</si>
  <si>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</si>
  <si>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</si>
  <si>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</si>
  <si>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</si>
  <si>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</si>
  <si>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</si>
  <si>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</si>
  <si>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</si>
  <si>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</si>
  <si>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</si>
  <si>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</si>
  <si>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</si>
  <si>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</si>
  <si>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</si>
  <si>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</si>
  <si>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</si>
  <si>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</si>
  <si>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</si>
  <si>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</si>
  <si>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</si>
  <si>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</si>
  <si>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</si>
  <si>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</si>
  <si>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</si>
  <si>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</si>
  <si>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</si>
  <si>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</si>
  <si>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</si>
  <si>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</si>
  <si>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</si>
  <si>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</si>
  <si>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</si>
  <si>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</si>
  <si>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</si>
  <si>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</si>
  <si>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</si>
  <si>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</si>
  <si>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</si>
  <si>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</si>
  <si>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</si>
  <si>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</si>
  <si>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</si>
  <si>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</si>
  <si>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</si>
  <si>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</si>
  <si>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</si>
  <si>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</si>
  <si>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</si>
  <si>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</si>
  <si>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</si>
  <si>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</si>
  <si>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</si>
  <si>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</si>
  <si>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</si>
  <si>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</si>
  <si>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</si>
  <si>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</si>
  <si>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</si>
  <si>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</si>
  <si>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</si>
  <si>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</si>
  <si>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</si>
  <si>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</si>
  <si>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</si>
  <si>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</si>
  <si>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</si>
  <si>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</si>
  <si>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</si>
  <si>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</si>
  <si>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</si>
  <si>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</si>
  <si>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</si>
  <si>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</si>
  <si>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</si>
  <si>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</si>
  <si>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</si>
  <si>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</si>
  <si>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</si>
  <si>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</si>
  <si>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</si>
  <si>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</si>
  <si>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</si>
  <si>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</si>
  <si>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</si>
  <si>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</si>
  <si>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</si>
  <si>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</si>
  <si>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</si>
  <si>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</si>
  <si>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</si>
  <si>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</si>
  <si>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</si>
  <si>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</si>
  <si>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</si>
  <si>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</si>
  <si>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</si>
  <si>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</si>
  <si>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</si>
  <si>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</si>
  <si>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</si>
  <si>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</si>
  <si>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</si>
  <si>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</si>
  <si>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</si>
  <si>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</si>
  <si>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</si>
  <si>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</si>
  <si>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</si>
  <si>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</si>
  <si>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</si>
  <si>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</si>
  <si>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</si>
  <si>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</si>
  <si>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</si>
  <si>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</si>
  <si>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</si>
  <si>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</si>
  <si>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</si>
  <si>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</si>
  <si>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</si>
  <si>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</si>
  <si>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</si>
  <si>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</si>
  <si>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</si>
  <si>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</si>
  <si>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</si>
  <si>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</si>
  <si>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</si>
  <si>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</si>
  <si>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</si>
  <si>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</si>
  <si>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</si>
  <si>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</si>
  <si>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</si>
  <si>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</si>
  <si>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</si>
  <si>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</si>
  <si>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</si>
  <si>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</si>
  <si>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</si>
  <si>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</si>
  <si>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</si>
  <si>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</si>
  <si>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</si>
  <si>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</si>
  <si>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</si>
  <si>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</si>
  <si>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</si>
  <si>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</si>
  <si>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</si>
  <si>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</si>
  <si>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</si>
  <si>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</si>
  <si>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</si>
  <si>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</si>
  <si>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</si>
  <si>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</si>
  <si>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</si>
  <si>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</si>
  <si>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</si>
  <si>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</si>
  <si>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</si>
  <si>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</si>
  <si>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</si>
  <si>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</si>
  <si>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</si>
  <si>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</si>
  <si>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</si>
  <si>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</si>
  <si>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</si>
  <si>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</si>
  <si>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</si>
  <si>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</si>
  <si>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</si>
  <si>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</si>
  <si>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</si>
  <si>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</si>
  <si>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</si>
  <si>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</si>
  <si>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</si>
  <si>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</si>
  <si>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</si>
  <si>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</si>
  <si>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</si>
  <si>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</si>
  <si>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</si>
  <si>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</si>
  <si>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</si>
  <si>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</si>
  <si>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</si>
  <si>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</si>
  <si>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</si>
  <si>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</si>
  <si>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</si>
  <si>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</si>
  <si>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</si>
  <si>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</si>
  <si>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</si>
  <si>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</si>
  <si>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</si>
  <si>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</si>
  <si>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</si>
  <si>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</si>
  <si>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</si>
  <si>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</si>
  <si>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</si>
  <si>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</si>
  <si>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</si>
  <si>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</si>
  <si>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</si>
  <si>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</si>
  <si>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</si>
  <si>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</si>
  <si>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</si>
  <si>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</si>
  <si>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</si>
  <si>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</si>
  <si>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</si>
  <si>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</si>
  <si>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</si>
  <si>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</si>
  <si>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</si>
  <si>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</si>
  <si>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</si>
  <si>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</si>
  <si>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</si>
  <si>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</si>
  <si>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</si>
  <si>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</si>
  <si>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</si>
  <si>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</si>
  <si>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</si>
  <si>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</si>
  <si>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</si>
  <si>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</si>
  <si>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</si>
  <si>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</si>
  <si>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</si>
  <si>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</si>
  <si>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</si>
  <si>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</si>
  <si>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</si>
  <si>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</si>
  <si>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</si>
  <si>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</si>
  <si>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</si>
  <si>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</si>
  <si>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</si>
  <si>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</si>
  <si>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</si>
  <si>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</si>
  <si>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</si>
  <si>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</si>
  <si>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</si>
  <si>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</si>
  <si>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</si>
  <si>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</si>
  <si>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</si>
  <si>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</si>
  <si>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</si>
  <si>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</si>
  <si>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</si>
  <si>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</si>
  <si>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</si>
  <si>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</si>
  <si>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</si>
  <si>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</si>
  <si>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</si>
  <si>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</si>
  <si>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</si>
  <si>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</si>
  <si>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</si>
  <si>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</si>
  <si>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</si>
  <si>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</si>
  <si>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</si>
  <si>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</si>
  <si>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</si>
  <si>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</si>
  <si>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</si>
  <si>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</si>
  <si>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</si>
  <si>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</si>
  <si>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</si>
  <si>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</si>
  <si>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</si>
  <si>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</si>
  <si>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</si>
  <si>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</si>
  <si>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</si>
  <si>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</si>
  <si>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</si>
  <si>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</si>
  <si>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</si>
  <si>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</si>
  <si>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</si>
  <si>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</si>
  <si>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</si>
  <si>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</si>
  <si>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</si>
  <si>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</si>
  <si>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</si>
  <si>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</si>
  <si>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</si>
  <si>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</si>
  <si>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</si>
  <si>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</si>
  <si>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</si>
  <si>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</si>
  <si>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</si>
  <si>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</si>
  <si>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</si>
  <si>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</si>
  <si>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</si>
  <si>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</si>
  <si>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</si>
  <si>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</si>
  <si>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</si>
  <si>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</si>
  <si>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</si>
  <si>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</si>
  <si>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</si>
  <si>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</si>
  <si>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</si>
  <si>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</si>
  <si>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</si>
  <si>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</si>
  <si>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</si>
  <si>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</si>
  <si>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</si>
  <si>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</si>
  <si>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</si>
  <si>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</si>
  <si>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</si>
  <si>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</si>
  <si>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</si>
  <si>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</si>
  <si>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</si>
  <si>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</si>
  <si>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</si>
  <si>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</si>
  <si>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</si>
  <si>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</si>
  <si>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</si>
  <si>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</si>
  <si>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</si>
  <si>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</si>
  <si>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</si>
  <si>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</si>
  <si>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</si>
  <si>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</si>
  <si>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</si>
  <si>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</si>
  <si>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</si>
  <si>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</si>
  <si>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</si>
  <si>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</si>
  <si>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</si>
  <si>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</si>
  <si>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</si>
  <si>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</si>
  <si>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</si>
  <si>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</si>
  <si>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</si>
  <si>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</si>
  <si>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</si>
  <si>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</si>
  <si>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</si>
  <si>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</si>
  <si>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</si>
  <si>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</si>
  <si>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</si>
  <si>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</si>
  <si>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</si>
  <si>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</si>
  <si>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</si>
  <si>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</si>
  <si>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</si>
  <si>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</si>
  <si>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</si>
  <si>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</si>
  <si>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</si>
  <si>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</si>
  <si>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</si>
  <si>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</si>
  <si>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</si>
  <si>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</si>
  <si>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</si>
  <si>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</si>
  <si>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</si>
  <si>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</si>
  <si>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</si>
  <si>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</si>
  <si>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</si>
  <si>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</si>
  <si>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</si>
  <si>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</si>
  <si>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</si>
  <si>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</si>
  <si>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</si>
  <si>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</si>
  <si>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</si>
  <si>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</si>
  <si>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</si>
  <si>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</si>
  <si>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</si>
  <si>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</si>
  <si>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</si>
  <si>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</si>
  <si>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</si>
  <si>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</si>
  <si>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</si>
  <si>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</si>
  <si>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</si>
  <si>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</si>
  <si>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</si>
  <si>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</si>
  <si>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</si>
  <si>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</si>
  <si>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</si>
  <si>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</si>
  <si>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</si>
  <si>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</si>
  <si>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</si>
  <si>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</si>
  <si>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</si>
  <si>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</si>
  <si>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</si>
  <si>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</si>
  <si>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</si>
  <si>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</si>
  <si>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</si>
  <si>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</si>
  <si>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</si>
  <si>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</si>
  <si>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</si>
  <si>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</si>
  <si>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</si>
  <si>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</si>
  <si>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</si>
  <si>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</si>
  <si>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</si>
  <si>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</si>
  <si>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</si>
  <si>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</si>
  <si>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</si>
  <si>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</si>
  <si>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</si>
  <si>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</si>
  <si>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</si>
  <si>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</si>
  <si>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</si>
  <si>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</si>
  <si>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</si>
  <si>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</si>
  <si>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</si>
  <si>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</si>
  <si>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</si>
  <si>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</si>
  <si>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</si>
  <si>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</si>
  <si>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</si>
  <si>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</si>
  <si>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</si>
  <si>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</si>
  <si>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</si>
  <si>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</si>
  <si>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</si>
  <si>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</si>
  <si>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</si>
  <si>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</si>
  <si>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</si>
  <si>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</si>
  <si>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</si>
  <si>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</si>
  <si>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</si>
  <si>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</si>
  <si>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</si>
  <si>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</si>
  <si>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</si>
  <si>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</si>
  <si>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</si>
  <si>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</si>
  <si>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</si>
  <si>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</si>
  <si>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</si>
  <si>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</si>
  <si>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</si>
  <si>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</si>
  <si>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</si>
  <si>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</si>
  <si>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</si>
  <si>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</si>
  <si>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</si>
  <si>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</si>
  <si>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</si>
  <si>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</si>
  <si>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</si>
  <si>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</si>
  <si>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</si>
  <si>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</si>
  <si>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</si>
  <si>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</si>
  <si>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</si>
  <si>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</si>
  <si>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</si>
  <si>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</si>
  <si>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</si>
  <si>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</si>
  <si>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</si>
  <si>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</si>
  <si>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</si>
  <si>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</si>
  <si>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</si>
  <si>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</si>
  <si>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</si>
  <si>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</si>
  <si>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</si>
  <si>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</si>
  <si>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</si>
  <si>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</si>
  <si>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</si>
  <si>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</si>
  <si>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</si>
  <si>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</si>
  <si>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</si>
  <si>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</si>
  <si>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</si>
  <si>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</si>
  <si>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</si>
  <si>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</si>
  <si>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</si>
  <si>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</si>
  <si>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</si>
  <si>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</si>
  <si>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</si>
  <si>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</si>
  <si>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</si>
  <si>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</si>
  <si>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</si>
  <si>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</si>
  <si>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</si>
  <si>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</si>
  <si>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</si>
  <si>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</si>
  <si>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</si>
  <si>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</si>
  <si>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</si>
  <si>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</si>
  <si>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</si>
  <si>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</si>
  <si>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</si>
  <si>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</si>
  <si>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</si>
  <si>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</si>
  <si>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</si>
  <si>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</si>
  <si>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</si>
  <si>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</si>
  <si>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</si>
  <si>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</si>
  <si>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</si>
  <si>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</si>
  <si>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</si>
  <si>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</si>
  <si>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</si>
  <si>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</si>
  <si>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</si>
  <si>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</si>
  <si>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</si>
  <si>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</si>
  <si>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</si>
  <si>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</si>
  <si>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</si>
  <si>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</si>
  <si>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</si>
  <si>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</si>
  <si>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</si>
  <si>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</si>
  <si>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</si>
  <si>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</si>
  <si>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</si>
  <si>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</si>
  <si>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</si>
  <si>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</si>
  <si>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</si>
  <si>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</si>
  <si>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</si>
  <si>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</si>
  <si>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</si>
  <si>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</si>
  <si>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</si>
  <si>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</si>
  <si>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</si>
  <si>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</si>
  <si>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</si>
  <si>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</si>
  <si>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</si>
  <si>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</si>
  <si>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</si>
  <si>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</si>
  <si>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</si>
  <si>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</si>
  <si>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</si>
  <si>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</si>
  <si>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</si>
  <si>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</si>
  <si>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</si>
  <si>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</si>
  <si>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</si>
  <si>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</si>
  <si>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</si>
  <si>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</si>
  <si>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</si>
  <si>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</si>
  <si>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</si>
  <si>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</si>
  <si>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</si>
  <si>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</si>
  <si>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</si>
  <si>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</si>
  <si>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</si>
  <si>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</si>
  <si>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</si>
  <si>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</si>
  <si>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</si>
  <si>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</si>
  <si>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</si>
  <si>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</si>
  <si>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</si>
  <si>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</si>
  <si>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</si>
  <si>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</si>
  <si>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</si>
  <si>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</si>
  <si>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</si>
  <si>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</si>
  <si>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</si>
  <si>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</si>
  <si>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</si>
  <si>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</si>
  <si>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</si>
  <si>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</si>
  <si>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</si>
  <si>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</si>
  <si>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</si>
  <si>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</si>
  <si>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</si>
  <si>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</si>
  <si>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</si>
  <si>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</si>
  <si>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</si>
  <si>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</si>
  <si>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</si>
  <si>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</si>
  <si>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</si>
  <si>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</si>
  <si>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</si>
  <si>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</si>
  <si>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</si>
  <si>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</si>
  <si>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</si>
  <si>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</si>
  <si>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</si>
  <si>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</si>
  <si>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</si>
  <si>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</si>
  <si>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</si>
  <si>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</si>
  <si>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</si>
  <si>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</si>
  <si>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</si>
  <si>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</si>
  <si>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</si>
  <si>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</si>
  <si>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</si>
  <si>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</si>
  <si>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</si>
  <si>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</si>
  <si>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</si>
  <si>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</si>
  <si>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</si>
  <si>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</si>
  <si>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</si>
  <si>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</si>
  <si>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</si>
  <si>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</si>
  <si>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</si>
  <si>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</si>
  <si>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</si>
  <si>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</si>
  <si>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</si>
  <si>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</si>
  <si>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</si>
  <si>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</si>
  <si>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</si>
  <si>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</si>
  <si>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</si>
  <si>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</si>
  <si>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</si>
  <si>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</si>
  <si>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</si>
  <si>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</si>
  <si>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</si>
  <si>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</si>
  <si>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</si>
  <si>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</si>
  <si>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</si>
  <si>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</si>
  <si>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</si>
  <si>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</si>
  <si>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</si>
  <si>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</si>
  <si>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</si>
  <si>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</si>
  <si>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</si>
  <si>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</si>
  <si>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</si>
  <si>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</si>
  <si>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</si>
  <si>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</si>
  <si>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</si>
  <si>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</si>
  <si>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</si>
  <si>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</si>
  <si>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</si>
  <si>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</si>
  <si>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</si>
  <si>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</si>
  <si>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</si>
  <si>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</si>
  <si>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</si>
  <si>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</si>
  <si>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</si>
  <si>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</si>
  <si>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</si>
  <si>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</si>
  <si>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</si>
  <si>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</si>
  <si>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</si>
  <si>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</si>
  <si>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</si>
  <si>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</si>
  <si>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</si>
  <si>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</si>
  <si>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</si>
  <si>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</si>
  <si>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</si>
  <si>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</si>
  <si>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</si>
  <si>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</si>
  <si>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</si>
  <si>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</si>
  <si>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</si>
  <si>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</si>
  <si>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</si>
  <si>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</si>
  <si>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</si>
  <si>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</si>
  <si>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</si>
  <si>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</si>
  <si>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</si>
  <si>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</si>
  <si>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</si>
  <si>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</si>
  <si>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</si>
  <si>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</si>
  <si>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</si>
  <si>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</si>
  <si>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</si>
  <si>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</si>
  <si>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</si>
  <si>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</si>
  <si>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</si>
  <si>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</si>
  <si>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</si>
  <si>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</si>
  <si>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</si>
  <si>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</si>
  <si>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</si>
  <si>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</si>
  <si>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</si>
  <si>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</si>
  <si>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</si>
  <si>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</si>
  <si>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</si>
  <si>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</si>
  <si>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</si>
  <si>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</si>
  <si>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</si>
  <si>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</si>
  <si>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</si>
  <si>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</si>
  <si>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</si>
  <si>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</si>
  <si>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</si>
  <si>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</si>
  <si>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</si>
  <si>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</si>
  <si>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</si>
  <si>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</si>
  <si>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</si>
  <si>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</si>
  <si>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</si>
  <si>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</si>
  <si>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</si>
  <si>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</si>
  <si>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</si>
  <si>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</si>
  <si>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</si>
  <si>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</si>
  <si>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</si>
  <si>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</si>
  <si>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</si>
  <si>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</si>
  <si>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</si>
  <si>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</si>
  <si>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</si>
  <si>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</si>
  <si>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</si>
  <si>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</si>
  <si>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</si>
  <si>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</si>
  <si>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</si>
  <si>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</si>
  <si>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</si>
  <si>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</si>
  <si>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</si>
  <si>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</si>
  <si>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</si>
  <si>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</si>
  <si>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</si>
  <si>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</si>
  <si>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</si>
  <si>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</si>
  <si>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</si>
  <si>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</si>
  <si>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</si>
  <si>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</si>
  <si>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</si>
  <si>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</si>
  <si>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</si>
  <si>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</si>
  <si>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</si>
  <si>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</si>
  <si>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</si>
  <si>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</si>
  <si>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</si>
  <si>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</si>
  <si>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</si>
  <si>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</si>
  <si>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</si>
  <si>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</si>
  <si>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</si>
  <si>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</si>
  <si>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</si>
  <si>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</si>
  <si>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</si>
  <si>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</si>
  <si>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</si>
  <si>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</si>
  <si>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</si>
  <si>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</si>
  <si>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</si>
  <si>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</si>
  <si>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</si>
  <si>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</si>
  <si>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</si>
  <si>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</si>
  <si>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</si>
  <si>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</si>
  <si>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</si>
  <si>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</si>
  <si>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</si>
  <si>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</si>
  <si>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</si>
  <si>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</si>
  <si>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</si>
  <si>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</si>
  <si>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</si>
  <si>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</si>
  <si>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</si>
  <si>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</si>
  <si>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</si>
  <si>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</si>
  <si>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</si>
  <si>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</si>
  <si>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</si>
  <si>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</si>
  <si>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</si>
  <si>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</si>
  <si>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</si>
  <si>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</si>
  <si>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</si>
  <si>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</si>
  <si>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</si>
  <si>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</si>
  <si>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</si>
  <si>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</si>
  <si>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</si>
  <si>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</si>
  <si>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</si>
  <si>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</si>
  <si>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</si>
  <si>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</si>
  <si>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</si>
  <si>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</si>
  <si>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</si>
  <si>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</si>
  <si>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</si>
  <si>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</si>
  <si>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</si>
  <si>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</si>
  <si>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</si>
  <si>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</si>
  <si>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</si>
  <si>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</si>
  <si>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</si>
  <si>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</si>
  <si>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</si>
  <si>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</si>
  <si>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</si>
  <si>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</si>
  <si>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</si>
  <si>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</si>
  <si>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</si>
  <si>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</si>
  <si>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</si>
  <si>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</si>
  <si>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</si>
  <si>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</si>
  <si>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</si>
  <si>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</si>
  <si>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</si>
  <si>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</si>
  <si>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</si>
  <si>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</si>
  <si>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</si>
  <si>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</si>
  <si>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</si>
  <si>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</si>
  <si>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</si>
  <si>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</si>
  <si>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</si>
  <si>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</si>
  <si>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</si>
  <si>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</si>
  <si>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</si>
  <si>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</si>
  <si>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</si>
  <si>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</si>
  <si>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</si>
  <si>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</si>
  <si>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</si>
  <si>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</si>
  <si>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</si>
  <si>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</si>
  <si>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</si>
  <si>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</si>
  <si>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</si>
  <si>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</si>
  <si>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</si>
  <si>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</si>
  <si>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</si>
  <si>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</si>
  <si>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</si>
  <si>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</si>
  <si>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</si>
  <si>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</si>
  <si>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</si>
  <si>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</si>
  <si>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</si>
  <si>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</si>
  <si>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</si>
  <si>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</si>
  <si>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</si>
  <si>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</si>
  <si>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</si>
  <si>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</si>
  <si>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</si>
  <si>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</si>
  <si>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</si>
  <si>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</si>
  <si>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</si>
  <si>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</si>
  <si>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</si>
  <si>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</si>
  <si>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</si>
  <si>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</si>
  <si>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</si>
  <si>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</si>
  <si>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</si>
  <si>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</si>
  <si>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</si>
  <si>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</si>
  <si>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</si>
  <si>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</si>
  <si>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</si>
  <si>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</si>
  <si>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</si>
  <si>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</si>
  <si>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</si>
  <si>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</si>
  <si>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</si>
  <si>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</si>
  <si>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</si>
  <si>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</si>
  <si>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</si>
  <si>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</si>
  <si>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</si>
  <si>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</si>
  <si>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</si>
  <si>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</si>
  <si>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</si>
  <si>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</si>
  <si>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</si>
  <si>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</si>
  <si>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</si>
  <si>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</si>
  <si>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</si>
  <si>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</si>
  <si>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</si>
  <si>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</si>
  <si>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</si>
  <si>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</si>
  <si>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</si>
  <si>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</si>
  <si>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</si>
  <si>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</si>
  <si>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</si>
  <si>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</si>
  <si>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</si>
  <si>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</si>
  <si>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</si>
  <si>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</si>
  <si>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</si>
  <si>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</si>
  <si>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</si>
  <si>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</si>
  <si>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</si>
  <si>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</si>
  <si>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</si>
  <si>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</si>
  <si>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</si>
  <si>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</si>
  <si>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</si>
  <si>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</si>
  <si>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</si>
  <si>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</si>
  <si>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</si>
  <si>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</si>
  <si>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</si>
  <si>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</si>
  <si>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</si>
  <si>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</si>
  <si>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</si>
  <si>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</si>
  <si>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</si>
  <si>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</si>
  <si>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</si>
  <si>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</si>
  <si>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</si>
  <si>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</si>
  <si>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</si>
  <si>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</si>
  <si>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</si>
  <si>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</si>
  <si>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</si>
  <si>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</si>
  <si>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</si>
  <si>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</si>
  <si>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</si>
  <si>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</si>
  <si>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</si>
  <si>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</si>
  <si>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</si>
  <si>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</si>
  <si>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</si>
  <si>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</si>
  <si>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</si>
  <si>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</si>
  <si>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</si>
  <si>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</si>
  <si>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</si>
  <si>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</si>
  <si>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</si>
  <si>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</si>
  <si>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</si>
  <si>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</si>
  <si>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</si>
  <si>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</si>
  <si>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</si>
  <si>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</si>
  <si>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</si>
  <si>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</si>
  <si>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</si>
  <si>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</si>
  <si>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</si>
  <si>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</si>
  <si>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</si>
  <si>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</si>
  <si>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</si>
  <si>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</si>
  <si>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</si>
  <si>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</si>
  <si>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</si>
  <si>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</si>
  <si>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</si>
  <si>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</si>
  <si>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</si>
  <si>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</si>
  <si>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</si>
  <si>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</si>
  <si>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</si>
  <si>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</si>
  <si>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</si>
  <si>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</si>
  <si>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</si>
  <si>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</si>
  <si>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</si>
  <si>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</si>
  <si>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</si>
  <si>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</si>
  <si>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</si>
  <si>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</si>
  <si>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</si>
  <si>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</si>
  <si>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</si>
  <si>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</si>
  <si>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</si>
  <si>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</si>
  <si>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</si>
  <si>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</si>
  <si>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</si>
  <si>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</si>
  <si>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</si>
  <si>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</si>
  <si>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</si>
  <si>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</si>
  <si>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</si>
  <si>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</si>
  <si>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</si>
  <si>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</si>
  <si>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</si>
  <si>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</si>
  <si>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</si>
  <si>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</si>
  <si>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</si>
  <si>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</si>
  <si>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</si>
  <si>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</si>
  <si>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</si>
  <si>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</si>
  <si>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</si>
  <si>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</si>
  <si>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</si>
  <si>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</si>
  <si>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</si>
  <si>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</si>
  <si>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</si>
  <si>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</si>
  <si>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</si>
  <si>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</si>
  <si>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</si>
  <si>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</si>
  <si>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</si>
  <si>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</si>
  <si>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</si>
  <si>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</si>
  <si>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</si>
  <si>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</si>
  <si>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</si>
  <si>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</si>
  <si>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</si>
  <si>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</si>
  <si>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</si>
  <si>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</si>
  <si>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</si>
  <si>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</si>
  <si>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</si>
  <si>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</si>
  <si>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</si>
  <si>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</si>
  <si>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</si>
  <si>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</si>
  <si>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</si>
  <si>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</si>
  <si>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</si>
  <si>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</si>
  <si>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</si>
  <si>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</si>
  <si>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</si>
  <si>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</si>
  <si>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</si>
  <si>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</si>
  <si>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</si>
  <si>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</si>
  <si>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</si>
  <si>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</si>
  <si>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</si>
  <si>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</si>
  <si>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</si>
  <si>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</si>
  <si>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</si>
  <si>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</si>
  <si>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</si>
  <si>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</si>
  <si>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</si>
  <si>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</si>
  <si>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</si>
  <si>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</si>
  <si>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</si>
  <si>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</si>
  <si>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</si>
  <si>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</si>
  <si>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</si>
  <si>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</si>
  <si>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</si>
  <si>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</si>
  <si>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</si>
  <si>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</si>
  <si>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</si>
  <si>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</si>
  <si>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</si>
  <si>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</si>
  <si>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</si>
  <si>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</si>
  <si>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</si>
  <si>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</si>
  <si>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</si>
  <si>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</si>
  <si>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</si>
  <si>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</si>
  <si>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</si>
  <si>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</si>
  <si>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</si>
  <si>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</si>
  <si>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</si>
  <si>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</si>
  <si>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</si>
  <si>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</si>
  <si>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</si>
  <si>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</si>
  <si>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</si>
  <si>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</si>
  <si>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</si>
  <si>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</si>
  <si>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</si>
  <si>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</si>
  <si>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</si>
  <si>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</si>
  <si>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</si>
  <si>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</si>
  <si>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</si>
  <si>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</si>
  <si>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</si>
  <si>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</si>
  <si>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</si>
  <si>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</si>
  <si>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</si>
  <si>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</si>
  <si>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</si>
  <si>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</si>
  <si>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</si>
  <si>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</si>
  <si>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</si>
  <si>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</si>
  <si>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</si>
  <si>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</si>
  <si>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</si>
  <si>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</si>
  <si>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</si>
  <si>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</si>
  <si>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</si>
  <si>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</si>
  <si>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</si>
  <si>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</si>
  <si>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</si>
  <si>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</si>
  <si>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</si>
  <si>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</si>
  <si>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</si>
  <si>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</si>
  <si>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</si>
  <si>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</si>
  <si>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</si>
  <si>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</si>
  <si>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</si>
  <si>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</si>
  <si>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</si>
  <si>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</si>
  <si>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</si>
  <si>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</si>
  <si>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</si>
  <si>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</si>
  <si>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</si>
  <si>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</si>
  <si>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</si>
  <si>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</si>
  <si>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</si>
  <si>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</si>
  <si>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</si>
  <si>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</si>
  <si>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</si>
  <si>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</si>
  <si>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</si>
  <si>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</si>
  <si>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</si>
  <si>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</si>
  <si>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</si>
  <si>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</si>
  <si>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</si>
  <si>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</si>
  <si>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</si>
  <si>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</si>
  <si>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</si>
  <si>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</si>
  <si>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</si>
  <si>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</si>
  <si>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</si>
  <si>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</si>
  <si>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</si>
  <si>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</si>
  <si>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</si>
  <si>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</si>
  <si>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</si>
  <si>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</si>
  <si>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</si>
  <si>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</si>
  <si>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</si>
  <si>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</si>
  <si>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</si>
  <si>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</si>
  <si>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</si>
  <si>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</si>
  <si>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</si>
  <si>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</si>
  <si>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</si>
  <si>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</si>
  <si>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</si>
  <si>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</si>
  <si>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</si>
  <si>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</si>
  <si>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</si>
  <si>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</si>
  <si>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</si>
  <si>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</si>
  <si>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</si>
  <si>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</si>
  <si>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</si>
  <si>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</si>
  <si>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</si>
  <si>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</si>
  <si>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</si>
  <si>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</si>
  <si>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</si>
  <si>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</si>
  <si>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</si>
  <si>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</si>
  <si>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</si>
  <si>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</si>
  <si>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</si>
  <si>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</si>
  <si>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</si>
  <si>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</si>
  <si>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</si>
  <si>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</si>
  <si>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</si>
  <si>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</si>
  <si>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</si>
  <si>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</si>
  <si>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</si>
  <si>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</si>
  <si>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</si>
  <si>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</si>
  <si>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</si>
  <si>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</si>
  <si>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</si>
  <si>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</si>
  <si>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</si>
  <si>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</si>
  <si>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</si>
  <si>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</si>
  <si>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</si>
  <si>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</si>
  <si>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</si>
  <si>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</si>
  <si>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</si>
  <si>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</si>
  <si>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</si>
  <si>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</si>
  <si>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</si>
  <si>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</si>
  <si>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</si>
  <si>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</si>
  <si>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</si>
  <si>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</si>
  <si>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</si>
  <si>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</si>
  <si>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</si>
  <si>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</si>
  <si>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</si>
  <si>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</si>
  <si>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</si>
  <si>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</si>
  <si>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</si>
  <si>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</si>
  <si>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</si>
  <si>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</si>
  <si>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</si>
  <si>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</si>
  <si>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</si>
  <si>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</si>
  <si>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</si>
  <si>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</si>
  <si>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</si>
  <si>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</si>
  <si>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</si>
  <si>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</si>
  <si>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</si>
  <si>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</si>
  <si>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</si>
  <si>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</si>
  <si>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</si>
  <si>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</si>
  <si>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</si>
  <si>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</si>
  <si>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</si>
  <si>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</si>
  <si>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</si>
  <si>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</si>
  <si>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</si>
  <si>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</si>
  <si>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</si>
  <si>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</si>
  <si>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</si>
  <si>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</si>
  <si>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</si>
  <si>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</si>
  <si>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</si>
  <si>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</si>
  <si>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</si>
  <si>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</si>
  <si>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</si>
  <si>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</si>
  <si>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</si>
  <si>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</si>
  <si>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</si>
  <si>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</si>
  <si>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</si>
  <si>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</si>
  <si>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</si>
  <si>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</si>
  <si>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</si>
  <si>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</si>
  <si>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</si>
  <si>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</si>
  <si>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</si>
  <si>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</si>
  <si>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</si>
  <si>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</si>
  <si>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</si>
  <si>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</si>
  <si>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</si>
  <si>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</si>
  <si>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</si>
  <si>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</si>
  <si>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</si>
  <si>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</si>
  <si>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</si>
  <si>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</si>
  <si>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</si>
  <si>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</si>
  <si>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</si>
  <si>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</si>
  <si>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</si>
  <si>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</si>
  <si>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</si>
  <si>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</si>
  <si>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</si>
  <si>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</si>
  <si>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</si>
  <si>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</si>
  <si>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</si>
  <si>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</si>
  <si>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</si>
  <si>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</si>
  <si>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</si>
  <si>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</si>
  <si>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</si>
  <si>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</si>
  <si>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</si>
  <si>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</si>
  <si>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</si>
  <si>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</si>
  <si>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</si>
  <si>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</si>
  <si>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</si>
  <si>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</si>
  <si>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</si>
  <si>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</si>
  <si>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</si>
  <si>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</si>
  <si>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</si>
  <si>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</si>
  <si>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</si>
  <si>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</si>
  <si>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</si>
  <si>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</si>
  <si>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</si>
  <si>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</si>
  <si>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</si>
  <si>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</si>
  <si>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</si>
  <si>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</si>
  <si>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</si>
  <si>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</si>
  <si>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</si>
  <si>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</si>
  <si>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</si>
  <si>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</si>
  <si>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</si>
  <si>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</si>
  <si>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</si>
  <si>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</si>
  <si>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</si>
  <si>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</si>
  <si>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</si>
  <si>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</si>
  <si>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</si>
  <si>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</si>
  <si>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</si>
  <si>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</si>
  <si>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</si>
  <si>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</si>
  <si>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</si>
  <si>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</si>
  <si>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</si>
  <si>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</si>
  <si>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</si>
  <si>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</si>
  <si>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</si>
  <si>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</si>
  <si>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</si>
  <si>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</si>
  <si>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</si>
  <si>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</si>
  <si>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</si>
  <si>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</si>
  <si>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</si>
  <si>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</si>
  <si>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</si>
  <si>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</si>
  <si>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</si>
  <si>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</si>
  <si>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</si>
  <si>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</si>
  <si>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</si>
  <si>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</si>
  <si>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</si>
  <si>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</si>
  <si>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</si>
  <si>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</si>
  <si>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</si>
  <si>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</si>
  <si>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</si>
  <si>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</si>
  <si>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</si>
  <si>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</si>
  <si>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</si>
  <si>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</si>
  <si>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</si>
  <si>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</si>
  <si>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</si>
  <si>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</si>
  <si>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</si>
  <si>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</si>
  <si>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</si>
  <si>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</si>
  <si>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</si>
  <si>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</si>
  <si>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</si>
  <si>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</si>
  <si>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</si>
  <si>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</si>
  <si>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</si>
  <si>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</si>
  <si>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</si>
  <si>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</si>
  <si>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</si>
  <si>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</si>
  <si>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</si>
  <si>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</si>
  <si>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</si>
  <si>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</si>
  <si>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</si>
  <si>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</si>
  <si>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</si>
  <si>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</si>
  <si>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</si>
  <si>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</si>
  <si>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</si>
  <si>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</si>
  <si>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</si>
  <si>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</si>
  <si>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</si>
  <si>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</si>
  <si>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</si>
  <si>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</si>
  <si>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</si>
  <si>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</si>
  <si>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</si>
  <si>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</si>
  <si>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</si>
  <si>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</si>
  <si>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</si>
  <si>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</si>
  <si>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</si>
  <si>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</si>
  <si>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</si>
  <si>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</si>
  <si>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</si>
  <si>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</si>
  <si>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</si>
  <si>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</si>
  <si>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</si>
  <si>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</si>
  <si>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</si>
  <si>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</si>
  <si>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</si>
  <si>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</si>
  <si>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</si>
  <si>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</si>
  <si>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</si>
  <si>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</si>
  <si>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</si>
  <si>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</si>
  <si>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</si>
  <si>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</si>
  <si>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</si>
  <si>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</si>
  <si>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</si>
  <si>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</si>
  <si>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</si>
  <si>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</si>
  <si>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</si>
  <si>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</si>
  <si>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</si>
  <si>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</si>
  <si>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</si>
  <si>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</si>
  <si>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</si>
  <si>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</si>
  <si>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</si>
  <si>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</si>
  <si>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</si>
  <si>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</si>
  <si>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</si>
  <si>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</si>
  <si>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</si>
  <si>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</si>
  <si>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</si>
  <si>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</si>
  <si>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</si>
  <si>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</si>
  <si>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</si>
  <si>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</si>
  <si>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</si>
  <si>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</si>
  <si>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</si>
  <si>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</si>
  <si>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</si>
  <si>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</si>
  <si>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</si>
  <si>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</si>
  <si>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</si>
  <si>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</si>
  <si>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</si>
  <si>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</si>
  <si>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</si>
  <si>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</si>
  <si>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</si>
  <si>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</si>
  <si>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</si>
  <si>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</si>
  <si>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</si>
  <si>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</si>
  <si>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</si>
  <si>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</si>
  <si>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</si>
  <si>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</si>
  <si>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</si>
  <si>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</si>
  <si>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</si>
  <si>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</si>
  <si>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</si>
  <si>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</si>
  <si>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</si>
  <si>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</si>
  <si>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</si>
  <si>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</si>
  <si>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</si>
  <si>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</si>
  <si>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</si>
  <si>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</si>
  <si>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</si>
  <si>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</si>
  <si>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</si>
  <si>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</si>
  <si>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</si>
  <si>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</si>
  <si>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</si>
  <si>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</si>
  <si>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</si>
  <si>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</si>
  <si>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</si>
  <si>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</si>
  <si>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</si>
  <si>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</si>
  <si>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</si>
  <si>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</si>
  <si>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</si>
  <si>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</si>
  <si>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</si>
  <si>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</si>
  <si>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</si>
  <si>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</si>
  <si>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</si>
  <si>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</si>
  <si>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</si>
  <si>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</si>
  <si>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</si>
  <si>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</si>
  <si>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</si>
  <si>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</si>
  <si>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</si>
  <si>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</si>
  <si>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</si>
  <si>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</si>
  <si>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</si>
  <si>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</si>
  <si>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</si>
  <si>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</si>
  <si>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</si>
  <si>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</si>
  <si>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</si>
  <si>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</si>
  <si>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</si>
  <si>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</si>
  <si>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</si>
  <si>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</si>
  <si>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</si>
  <si>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</si>
  <si>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</si>
  <si>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</si>
  <si>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</si>
  <si>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</si>
  <si>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</si>
  <si>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</si>
  <si>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</si>
  <si>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</si>
  <si>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</si>
  <si>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</si>
  <si>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</si>
  <si>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</si>
  <si>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</si>
  <si>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</si>
  <si>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</si>
  <si>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</si>
  <si>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</si>
  <si>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</si>
  <si>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</si>
  <si>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</si>
  <si>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</si>
  <si>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</si>
  <si>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</si>
  <si>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</si>
  <si>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</si>
  <si>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</si>
  <si>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</si>
  <si>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</si>
  <si>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</si>
  <si>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</si>
  <si>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</si>
  <si>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</si>
  <si>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</si>
  <si>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</si>
  <si>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</si>
  <si>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</si>
  <si>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</si>
  <si>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</si>
  <si>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</si>
  <si>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</si>
  <si>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</si>
  <si>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</si>
  <si>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</si>
  <si>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</si>
  <si>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</si>
  <si>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</si>
  <si>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</si>
  <si>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</si>
  <si>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</si>
  <si>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</si>
  <si>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</si>
  <si>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</si>
  <si>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</si>
  <si>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</si>
  <si>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</si>
  <si>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</si>
  <si>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</si>
  <si>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</si>
  <si>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</si>
  <si>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</si>
  <si>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</si>
  <si>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</si>
  <si>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</si>
  <si>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</si>
  <si>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</si>
  <si>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</si>
  <si>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</si>
  <si>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</si>
  <si>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</si>
  <si>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</si>
  <si>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</si>
  <si>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</si>
  <si>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</si>
  <si>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</si>
  <si>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</si>
  <si>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</si>
  <si>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</si>
  <si>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</si>
  <si>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</si>
  <si>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</si>
  <si>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</si>
  <si>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</si>
  <si>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</si>
  <si>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</si>
  <si>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</si>
  <si>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</si>
  <si>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</si>
  <si>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</si>
  <si>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</si>
  <si>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</si>
  <si>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</si>
  <si>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</si>
  <si>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</si>
  <si>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</si>
  <si>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</si>
  <si>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</si>
  <si>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</si>
  <si>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</si>
  <si>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</si>
  <si>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</si>
  <si>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</si>
  <si>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</si>
  <si>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</si>
  <si>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</si>
  <si>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</si>
  <si>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</si>
  <si>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</si>
  <si>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</si>
  <si>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</si>
  <si>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</si>
  <si>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</si>
  <si>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</si>
  <si>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</si>
  <si>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</si>
  <si>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</si>
  <si>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</si>
  <si>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</si>
  <si>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</si>
  <si>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</si>
  <si>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</si>
  <si>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</si>
  <si>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</si>
  <si>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</si>
  <si>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</si>
  <si>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</si>
  <si>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</si>
  <si>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</si>
  <si>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</si>
  <si>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</si>
  <si>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</si>
  <si>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</si>
  <si>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</si>
  <si>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</si>
  <si>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</si>
  <si>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</si>
  <si>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</si>
  <si>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</si>
  <si>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</si>
  <si>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</si>
  <si>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</si>
  <si>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</si>
  <si>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</si>
  <si>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</si>
  <si>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</si>
  <si>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</si>
  <si>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</si>
  <si>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</si>
  <si>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</si>
  <si>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</si>
  <si>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</si>
  <si>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</si>
  <si>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</si>
  <si>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</si>
  <si>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</si>
  <si>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</si>
  <si>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</si>
  <si>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</si>
  <si>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</si>
  <si>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</si>
  <si>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</si>
  <si>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</si>
  <si>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</si>
  <si>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</si>
  <si>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</si>
  <si>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</si>
  <si>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</si>
  <si>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</si>
  <si>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</si>
  <si>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</si>
  <si>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</si>
  <si>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</si>
  <si>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</si>
  <si>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</si>
  <si>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</si>
  <si>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</si>
  <si>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</si>
  <si>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</si>
  <si>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</si>
  <si>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</si>
  <si>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</si>
  <si>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</si>
  <si>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</si>
  <si>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</si>
  <si>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</si>
  <si>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</si>
  <si>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</si>
  <si>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</si>
  <si>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</si>
  <si>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</si>
  <si>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</si>
  <si>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</si>
  <si>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</si>
  <si>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</si>
  <si>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</si>
  <si>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</si>
  <si>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</si>
  <si>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</si>
  <si>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</si>
  <si>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</si>
  <si>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</si>
  <si>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</si>
  <si>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</si>
  <si>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</si>
  <si>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</si>
  <si>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</si>
  <si>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</si>
  <si>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</si>
  <si>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</si>
  <si>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</si>
  <si>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</si>
  <si>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</si>
  <si>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</si>
  <si>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</si>
  <si>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</si>
  <si>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</si>
  <si>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</si>
  <si>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</si>
  <si>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</si>
  <si>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</si>
  <si>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</si>
  <si>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</si>
  <si>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</si>
  <si>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</si>
  <si>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</si>
  <si>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</si>
  <si>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</si>
  <si>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</si>
  <si>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</si>
  <si>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</si>
  <si>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</si>
  <si>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</si>
  <si>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</si>
  <si>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</si>
  <si>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</si>
  <si>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</si>
  <si>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</si>
  <si>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</si>
  <si>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</si>
  <si>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</si>
  <si>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</si>
  <si>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</si>
  <si>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</si>
  <si>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</si>
  <si>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</si>
  <si>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</si>
  <si>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</si>
  <si>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</si>
  <si>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</si>
  <si>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</si>
  <si>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</si>
  <si>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</si>
  <si>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</si>
  <si>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</si>
  <si>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</si>
  <si>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</si>
  <si>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</si>
  <si>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</si>
  <si>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</si>
  <si>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</si>
  <si>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</si>
  <si>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</si>
  <si>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</si>
  <si>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</si>
  <si>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</si>
  <si>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</si>
  <si>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</si>
  <si>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</si>
  <si>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</si>
  <si>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</si>
  <si>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</si>
  <si>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</si>
  <si>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</si>
  <si>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</si>
  <si>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</si>
  <si>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</si>
  <si>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</si>
  <si>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</si>
  <si>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</si>
  <si>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</si>
  <si>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</si>
  <si>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</si>
  <si>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</si>
  <si>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</si>
  <si>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</si>
  <si>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</si>
  <si>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</si>
  <si>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</si>
  <si>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</si>
  <si>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</si>
  <si>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</si>
  <si>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</si>
  <si>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</si>
  <si>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</si>
  <si>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</si>
  <si>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</si>
  <si>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</si>
  <si>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</si>
  <si>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</si>
  <si>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</si>
  <si>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</si>
  <si>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</si>
  <si>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</si>
  <si>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</si>
  <si>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</si>
  <si>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</si>
  <si>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</si>
  <si>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</si>
  <si>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</si>
  <si>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</si>
  <si>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</si>
  <si>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</si>
  <si>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</si>
  <si>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</si>
  <si>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</si>
  <si>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</si>
  <si>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</si>
  <si>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</si>
  <si>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</si>
  <si>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</si>
  <si>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</si>
  <si>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</si>
  <si>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</si>
  <si>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</si>
  <si>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</si>
  <si>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</si>
  <si>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</si>
  <si>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</si>
  <si>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</si>
  <si>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</si>
  <si>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</si>
  <si>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</si>
  <si>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</si>
  <si>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</si>
  <si>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</si>
  <si>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</si>
  <si>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</si>
  <si>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</si>
  <si>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</si>
  <si>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</si>
  <si>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</si>
  <si>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</si>
  <si>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</si>
  <si>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</si>
  <si>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</si>
  <si>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</si>
  <si>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</si>
  <si>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</si>
  <si>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</si>
  <si>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</si>
  <si>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</si>
  <si>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</si>
  <si>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</si>
  <si>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</si>
  <si>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</si>
  <si>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</si>
  <si>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</si>
  <si>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</si>
  <si>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</si>
  <si>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</si>
  <si>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</si>
  <si>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</si>
  <si>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</si>
  <si>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</si>
  <si>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</si>
  <si>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</si>
  <si>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</si>
  <si>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</si>
  <si>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</si>
  <si>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</si>
  <si>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</si>
  <si>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</si>
  <si>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</si>
  <si>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</si>
  <si>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</si>
  <si>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</si>
  <si>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</si>
  <si>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</si>
  <si>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</si>
  <si>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</si>
  <si>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</si>
  <si>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</si>
  <si>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</si>
  <si>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</si>
  <si>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</si>
  <si>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</si>
  <si>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</si>
  <si>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</si>
  <si>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</si>
  <si>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</si>
  <si>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</si>
  <si>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</si>
  <si>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</si>
  <si>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</si>
  <si>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</si>
  <si>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</si>
  <si>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</si>
  <si>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</si>
  <si>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</si>
  <si>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</si>
  <si>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</si>
  <si>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</si>
  <si>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</si>
  <si>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</si>
  <si>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</si>
  <si>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</si>
  <si>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</si>
  <si>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</si>
  <si>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</si>
  <si>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</si>
  <si>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</si>
  <si>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</si>
  <si>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</si>
  <si>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</si>
  <si>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</si>
  <si>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</si>
  <si>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</si>
  <si>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</si>
  <si>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</si>
  <si>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</si>
  <si>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</si>
  <si>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</si>
  <si>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</si>
  <si>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</si>
  <si>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</si>
  <si>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</si>
  <si>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</si>
  <si>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</si>
  <si>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</si>
  <si>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</si>
  <si>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</si>
  <si>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</si>
  <si>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</si>
  <si>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</si>
  <si>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</si>
  <si>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</si>
  <si>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</si>
  <si>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</si>
  <si>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</si>
  <si>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</si>
  <si>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</si>
  <si>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</si>
  <si>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</si>
  <si>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</si>
  <si>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</si>
  <si>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</si>
  <si>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</si>
  <si>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</si>
  <si>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</si>
  <si>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</si>
  <si>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</si>
  <si>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</si>
  <si>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</si>
  <si>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</si>
  <si>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</si>
  <si>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</si>
  <si>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</si>
  <si>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</si>
  <si>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</si>
  <si>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</si>
  <si>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</si>
  <si>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</si>
  <si>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</si>
  <si>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</si>
  <si>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</si>
  <si>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</si>
  <si>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</si>
  <si>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</si>
  <si>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</si>
  <si>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</si>
  <si>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</si>
  <si>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</si>
  <si>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</si>
  <si>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</si>
  <si>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</si>
  <si>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</si>
  <si>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</si>
  <si>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</si>
  <si>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</si>
  <si>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</si>
  <si>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</si>
  <si>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</si>
  <si>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</si>
  <si>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</si>
  <si>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</si>
  <si>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</si>
  <si>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</si>
  <si>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</si>
  <si>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</si>
  <si>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</si>
  <si>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</si>
  <si>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</si>
  <si>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</si>
  <si>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</si>
  <si>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</si>
  <si>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</si>
  <si>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</si>
  <si>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</si>
  <si>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</si>
  <si>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</si>
  <si>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</si>
  <si>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</si>
  <si>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</si>
  <si>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</si>
  <si>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</si>
  <si>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</si>
  <si>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</si>
  <si>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</si>
  <si>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</si>
  <si>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</si>
  <si>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</si>
  <si>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</si>
  <si>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</si>
  <si>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</si>
  <si>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</si>
  <si>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</si>
  <si>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</si>
  <si>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</si>
  <si>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</si>
  <si>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</si>
  <si>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</si>
  <si>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</si>
  <si>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</si>
  <si>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</si>
  <si>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</si>
  <si>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</si>
  <si>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</si>
  <si>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</si>
  <si>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</si>
  <si>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</si>
  <si>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</si>
  <si>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</si>
  <si>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</si>
  <si>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</si>
  <si>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</si>
  <si>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</si>
  <si>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</si>
  <si>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</si>
  <si>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</si>
  <si>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</si>
  <si>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</si>
  <si>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</si>
  <si>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</si>
  <si>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</si>
  <si>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</si>
  <si>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</si>
  <si>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</si>
  <si>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</si>
  <si>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</si>
  <si>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</si>
  <si>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</si>
  <si>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</si>
  <si>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</si>
  <si>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</si>
  <si>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</si>
  <si>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</si>
  <si>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</si>
  <si>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</si>
  <si>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</si>
  <si>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</si>
  <si>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</si>
  <si>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</si>
  <si>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</si>
  <si>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</si>
  <si>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</si>
  <si>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</si>
  <si>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</si>
  <si>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</si>
  <si>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</si>
  <si>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</si>
  <si>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</si>
  <si>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</si>
  <si>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</si>
  <si>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</si>
  <si>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</si>
  <si>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</si>
  <si>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</si>
  <si>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</si>
  <si>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</si>
  <si>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</si>
  <si>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</si>
  <si>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</si>
  <si>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</si>
  <si>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</si>
  <si>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</si>
  <si>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</si>
  <si>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</si>
  <si>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</si>
  <si>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</si>
  <si>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</si>
  <si>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</si>
  <si>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</si>
  <si>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</si>
  <si>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</si>
  <si>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</si>
  <si>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</si>
  <si>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</si>
  <si>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</si>
  <si>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</si>
  <si>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</si>
  <si>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</si>
  <si>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</si>
  <si>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</si>
  <si>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</si>
  <si>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</si>
  <si>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</si>
  <si>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</si>
  <si>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</si>
  <si>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</si>
  <si>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</si>
  <si>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</si>
  <si>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</si>
  <si>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</si>
  <si>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</si>
  <si>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</si>
  <si>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</si>
  <si>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</si>
  <si>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</si>
  <si>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</si>
  <si>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</si>
  <si>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</si>
  <si>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</si>
  <si>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</si>
  <si>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</si>
  <si>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</si>
  <si>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</si>
  <si>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</si>
  <si>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</si>
  <si>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</si>
  <si>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</si>
  <si>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</si>
  <si>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</si>
  <si>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</si>
  <si>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</si>
  <si>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</si>
  <si>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</si>
  <si>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</si>
  <si>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</si>
  <si>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</si>
  <si>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</si>
  <si>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</si>
  <si>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</si>
  <si>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</si>
  <si>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</si>
  <si>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</si>
  <si>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</si>
  <si>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</si>
  <si>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</si>
  <si>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</si>
  <si>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</si>
  <si>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</si>
  <si>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</si>
  <si>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</si>
  <si>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</si>
  <si>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</si>
  <si>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</si>
  <si>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</si>
  <si>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</si>
  <si>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</si>
  <si>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</si>
  <si>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</si>
  <si>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</si>
  <si>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</si>
  <si>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</si>
  <si>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</si>
  <si>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</si>
  <si>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</si>
  <si>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</si>
  <si>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</si>
  <si>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</si>
  <si>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</si>
  <si>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</si>
  <si>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</si>
  <si>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</si>
  <si>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</si>
  <si>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</si>
  <si>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</si>
  <si>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</si>
  <si>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</si>
  <si>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</si>
  <si>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</si>
  <si>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</si>
  <si>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</si>
  <si>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</si>
  <si>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</si>
  <si>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</si>
  <si>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</si>
  <si>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</si>
  <si>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</si>
  <si>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</si>
  <si>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</si>
  <si>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</si>
  <si>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</si>
  <si>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</si>
  <si>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</si>
  <si>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</si>
  <si>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</si>
  <si>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</si>
  <si>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</si>
  <si>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</si>
  <si>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</si>
  <si>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</si>
  <si>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</si>
  <si>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</si>
  <si>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</si>
  <si>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</si>
  <si>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</si>
  <si>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</si>
  <si>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</si>
  <si>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</si>
  <si>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</si>
  <si>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</si>
  <si>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</si>
  <si>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</si>
  <si>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</si>
  <si>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</si>
  <si>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</si>
  <si>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</si>
  <si>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</si>
  <si>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</si>
  <si>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</si>
  <si>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</si>
  <si>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</si>
  <si>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</si>
  <si>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</si>
  <si>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</si>
  <si>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</si>
  <si>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</si>
  <si>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</si>
  <si>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</si>
  <si>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</si>
  <si>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</si>
  <si>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</si>
  <si>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</si>
  <si>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</si>
  <si>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</si>
  <si>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</si>
  <si>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</si>
  <si>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</si>
  <si>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</si>
  <si>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</si>
  <si>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</si>
  <si>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</si>
  <si>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</si>
  <si>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</si>
  <si>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</si>
  <si>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</si>
  <si>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</si>
  <si>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</si>
  <si>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</si>
  <si>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</si>
  <si>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</si>
  <si>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</si>
  <si>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</si>
  <si>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</si>
  <si>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</si>
  <si>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</si>
  <si>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</si>
  <si>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</si>
  <si>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</si>
  <si>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</si>
  <si>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</si>
  <si>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</si>
  <si>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</si>
  <si>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</si>
  <si>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</si>
  <si>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</si>
  <si>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</si>
  <si>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</si>
  <si>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</si>
  <si>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</si>
  <si>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</si>
  <si>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</si>
  <si>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</si>
  <si>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</si>
  <si>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</si>
  <si>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</si>
  <si>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</si>
  <si>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</si>
  <si>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</si>
  <si>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</si>
  <si>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</si>
  <si>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</si>
  <si>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</si>
  <si>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</si>
  <si>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</si>
  <si>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</si>
  <si>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</si>
  <si>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</si>
  <si>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</si>
  <si>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</si>
  <si>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</si>
  <si>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</si>
  <si>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</si>
  <si>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</si>
  <si>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</si>
  <si>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</si>
  <si>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</si>
  <si>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</si>
  <si>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</si>
  <si>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</si>
  <si>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</si>
  <si>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</si>
  <si>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</si>
  <si>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</si>
  <si>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</si>
  <si>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</si>
  <si>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</si>
  <si>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</si>
  <si>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</si>
  <si>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</si>
  <si>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</si>
  <si>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</si>
  <si>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</si>
  <si>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</si>
  <si>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</si>
  <si>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</si>
  <si>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</si>
  <si>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</si>
  <si>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</si>
  <si>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</si>
  <si>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</si>
  <si>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</si>
  <si>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</si>
  <si>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</si>
  <si>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</si>
  <si>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</si>
  <si>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</si>
  <si>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</si>
  <si>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</si>
  <si>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</si>
  <si>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</si>
  <si>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</si>
  <si>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</si>
  <si>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</si>
  <si>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</si>
  <si>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</si>
  <si>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</si>
  <si>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</si>
  <si>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</si>
  <si>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</si>
  <si>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</si>
  <si>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</si>
  <si>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</si>
  <si>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</si>
  <si>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</si>
  <si>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</si>
  <si>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</si>
  <si>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</si>
  <si>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</si>
  <si>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</si>
  <si>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</si>
  <si>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</si>
  <si>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</si>
  <si>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</si>
  <si>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</si>
  <si>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</si>
  <si>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</si>
  <si>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</si>
  <si>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</si>
  <si>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</si>
  <si>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</si>
  <si>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</si>
  <si>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</si>
  <si>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</si>
  <si>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</si>
  <si>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</si>
  <si>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</si>
  <si>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</si>
  <si>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</si>
  <si>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</si>
  <si>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</si>
  <si>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</si>
  <si>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</si>
  <si>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</si>
  <si>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</si>
  <si>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</si>
  <si>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</si>
  <si>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</si>
  <si>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</si>
  <si>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</si>
  <si>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</si>
  <si>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</si>
  <si>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</si>
  <si>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</si>
  <si>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</si>
  <si>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</si>
  <si>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</si>
  <si>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</si>
  <si>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</si>
  <si>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</si>
  <si>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</si>
  <si>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</si>
  <si>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</si>
  <si>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</si>
  <si>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</si>
  <si>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</si>
  <si>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</si>
  <si>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</si>
  <si>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</si>
  <si>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</si>
  <si>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</si>
  <si>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</si>
  <si>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</si>
  <si>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</si>
  <si>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</si>
  <si>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</si>
  <si>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</si>
  <si>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</si>
  <si>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</si>
  <si>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</si>
  <si>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</si>
  <si>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</si>
  <si>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</si>
  <si>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</si>
  <si>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</si>
  <si>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</si>
  <si>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</si>
  <si>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</si>
  <si>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</si>
  <si>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</si>
  <si>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</si>
  <si>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</si>
  <si>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</si>
  <si>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</si>
  <si>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</si>
  <si>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</si>
  <si>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</si>
  <si>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</si>
  <si>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</si>
  <si>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</si>
  <si>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</si>
  <si>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</si>
  <si>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</si>
  <si>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</si>
  <si>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</si>
  <si>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</si>
  <si>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</si>
  <si>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</si>
  <si>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</si>
  <si>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</si>
  <si>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</si>
  <si>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</si>
  <si>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</si>
  <si>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</si>
  <si>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</si>
  <si>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</si>
  <si>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</si>
  <si>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</si>
  <si>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</si>
  <si>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</si>
  <si>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</si>
  <si>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</si>
  <si>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</si>
  <si>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</si>
  <si>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</si>
  <si>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</si>
  <si>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</si>
  <si>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</si>
  <si>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</si>
  <si>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</si>
  <si>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</si>
  <si>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</si>
  <si>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</si>
  <si>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</si>
  <si>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</si>
  <si>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</si>
  <si>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</si>
  <si>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</si>
  <si>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</si>
  <si>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</si>
  <si>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</si>
  <si>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</si>
  <si>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</si>
  <si>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</si>
  <si>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</si>
  <si>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</si>
  <si>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</si>
  <si>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</si>
  <si>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</si>
  <si>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</si>
  <si>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</si>
  <si>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</si>
  <si>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</si>
  <si>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</si>
  <si>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</si>
  <si>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</si>
  <si>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</si>
  <si>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</si>
  <si>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</si>
  <si>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</si>
  <si>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</si>
  <si>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</si>
  <si>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</si>
  <si>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</si>
  <si>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</si>
  <si>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</si>
  <si>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</si>
  <si>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</si>
  <si>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</si>
  <si>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</si>
  <si>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</si>
  <si>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</si>
  <si>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</si>
  <si>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</si>
  <si>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</si>
  <si>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</si>
  <si>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</si>
  <si>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</si>
  <si>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</si>
  <si>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</si>
  <si>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</si>
  <si>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</si>
  <si>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</si>
  <si>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</si>
  <si>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</si>
  <si>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</si>
  <si>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</si>
  <si>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</si>
  <si>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</si>
  <si>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</si>
  <si>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</si>
  <si>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</si>
  <si>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</si>
  <si>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</si>
  <si>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</si>
  <si>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</si>
  <si>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</si>
  <si>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</si>
  <si>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</si>
  <si>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</si>
  <si>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</si>
  <si>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</si>
  <si>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</si>
  <si>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</si>
  <si>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</si>
  <si>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</si>
  <si>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</si>
  <si>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</si>
  <si>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</si>
  <si>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</si>
  <si>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</si>
  <si>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</si>
  <si>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</si>
  <si>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</si>
  <si>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</si>
  <si>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</si>
  <si>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</si>
  <si>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</si>
  <si>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</si>
  <si>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</si>
  <si>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</si>
  <si>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</si>
  <si>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</si>
  <si>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</si>
  <si>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</si>
  <si>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</si>
  <si>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</si>
  <si>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</si>
  <si>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</si>
  <si>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</si>
  <si>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</si>
  <si>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</si>
  <si>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</si>
  <si>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</si>
  <si>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</si>
  <si>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</si>
  <si>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</si>
  <si>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</si>
  <si>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</si>
  <si>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</si>
  <si>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</si>
  <si>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</si>
  <si>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</si>
  <si>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</si>
  <si>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</si>
  <si>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</si>
  <si>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</si>
  <si>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</si>
  <si>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</si>
  <si>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</si>
  <si>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</si>
  <si>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</si>
  <si>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</si>
  <si>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</si>
  <si>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</si>
  <si>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</si>
  <si>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</si>
  <si>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</si>
  <si>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</si>
  <si>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</si>
  <si>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</si>
  <si>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</si>
  <si>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</si>
  <si>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</si>
  <si>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</si>
  <si>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</si>
  <si>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</si>
  <si>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</si>
  <si>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</si>
  <si>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</si>
  <si>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</si>
  <si>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</si>
  <si>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</si>
  <si>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</si>
  <si>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</si>
  <si>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</si>
  <si>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</si>
  <si>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</si>
  <si>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</si>
  <si>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</si>
  <si>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</si>
  <si>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</si>
  <si>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</si>
  <si>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</si>
  <si>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</si>
  <si>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</si>
  <si>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</si>
  <si>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</si>
  <si>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</si>
  <si>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</si>
  <si>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</si>
  <si>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</si>
  <si>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</si>
  <si>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</si>
  <si>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</si>
  <si>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</si>
  <si>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</si>
  <si>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</si>
  <si>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</si>
  <si>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</si>
  <si>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</si>
  <si>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</si>
  <si>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</si>
  <si>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</si>
  <si>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</si>
  <si>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</si>
  <si>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</si>
  <si>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</si>
  <si>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</si>
  <si>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</si>
  <si>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</si>
  <si>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</si>
  <si>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</si>
  <si>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</si>
  <si>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</si>
  <si>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</si>
  <si>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</si>
  <si>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</si>
  <si>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</si>
  <si>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</si>
  <si>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</si>
  <si>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</si>
  <si>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</si>
  <si>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</si>
  <si>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</si>
  <si>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</si>
  <si>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</si>
  <si>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</si>
  <si>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</si>
  <si>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</si>
  <si>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</si>
  <si>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</si>
  <si>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</si>
  <si>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</si>
  <si>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</si>
  <si>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</si>
  <si>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</si>
  <si>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</si>
  <si>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</si>
  <si>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</si>
  <si>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</si>
  <si>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</si>
  <si>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</si>
  <si>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</si>
  <si>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</si>
  <si>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</si>
  <si>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</si>
  <si>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</si>
  <si>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</si>
  <si>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</si>
  <si>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</si>
  <si>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</si>
  <si>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</si>
  <si>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</si>
  <si>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</si>
  <si>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</si>
  <si>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</si>
  <si>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</si>
  <si>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</si>
  <si>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</si>
  <si>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</si>
  <si>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</si>
  <si>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</si>
  <si>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</si>
  <si>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</si>
  <si>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</si>
  <si>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</si>
  <si>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</si>
  <si>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</si>
  <si>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</si>
  <si>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</si>
  <si>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</si>
  <si>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</si>
  <si>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</si>
  <si>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</si>
  <si>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</si>
  <si>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</si>
  <si>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</si>
  <si>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</si>
  <si>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</si>
  <si>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</si>
  <si>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</si>
  <si>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</si>
  <si>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</si>
  <si>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</si>
  <si>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</si>
  <si>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</si>
  <si>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</si>
  <si>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</si>
  <si>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</si>
  <si>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</si>
  <si>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</si>
  <si>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</si>
  <si>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</si>
  <si>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</si>
  <si>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</si>
  <si>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</si>
  <si>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</si>
  <si>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</si>
  <si>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</si>
  <si>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</si>
  <si>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</si>
  <si>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</si>
  <si>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</si>
  <si>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</si>
  <si>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</si>
  <si>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</si>
  <si>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</si>
  <si>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</si>
  <si>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</si>
  <si>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</si>
  <si>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</si>
  <si>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</si>
  <si>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</si>
  <si>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</si>
  <si>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</si>
  <si>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</si>
  <si>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</si>
  <si>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</si>
  <si>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</si>
  <si>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</si>
  <si>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</si>
  <si>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</si>
  <si>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</si>
  <si>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</si>
  <si>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</si>
  <si>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</si>
  <si>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</si>
  <si>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</si>
  <si>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</si>
  <si>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</si>
  <si>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</si>
  <si>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</si>
  <si>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</si>
  <si>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</si>
  <si>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</si>
  <si>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</si>
  <si>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</si>
  <si>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</si>
  <si>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</si>
  <si>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</si>
  <si>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</si>
  <si>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</si>
  <si>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</si>
  <si>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</si>
  <si>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</si>
  <si>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</si>
  <si>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</si>
  <si>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</si>
  <si>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</si>
  <si>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</si>
  <si>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</si>
  <si>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</si>
  <si>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</si>
  <si>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</si>
  <si>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</si>
  <si>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</si>
  <si>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</si>
  <si>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</si>
  <si>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</si>
  <si>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</si>
  <si>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</si>
  <si>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</si>
  <si>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</si>
  <si>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</si>
  <si>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</si>
  <si>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</si>
  <si>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</si>
  <si>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</si>
  <si>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</si>
  <si>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</si>
  <si>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</si>
  <si>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</si>
  <si>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</si>
  <si>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</si>
  <si>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</si>
  <si>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</si>
  <si>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</si>
  <si>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</si>
  <si>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</si>
  <si>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</si>
  <si>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</si>
  <si>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</si>
  <si>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</si>
  <si>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</si>
  <si>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</si>
  <si>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</si>
  <si>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</si>
  <si>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</si>
  <si>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</si>
  <si>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</si>
  <si>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</si>
  <si>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</si>
  <si>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</si>
  <si>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</si>
  <si>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</si>
  <si>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</si>
  <si>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</si>
  <si>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</si>
  <si>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</si>
  <si>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</si>
  <si>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</si>
  <si>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</si>
  <si>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</si>
  <si>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</si>
  <si>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</si>
  <si>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</si>
  <si>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</si>
  <si>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</si>
  <si>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</si>
  <si>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</si>
  <si>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</si>
  <si>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</si>
  <si>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</si>
  <si>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</si>
  <si>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</si>
  <si>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</si>
  <si>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</si>
  <si>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</si>
  <si>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</si>
  <si>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</si>
  <si>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</si>
  <si>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</si>
  <si>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</si>
  <si>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</si>
  <si>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</si>
  <si>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</si>
  <si>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</si>
  <si>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</si>
  <si>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</si>
  <si>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</si>
  <si>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</si>
  <si>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</si>
  <si>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</si>
  <si>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</si>
  <si>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</si>
  <si>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</si>
  <si>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</si>
  <si>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</si>
  <si>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</si>
  <si>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</si>
  <si>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</si>
  <si>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</si>
  <si>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</si>
  <si>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</si>
  <si>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</si>
  <si>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</si>
  <si>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</si>
  <si>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</si>
  <si>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</si>
  <si>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</si>
  <si>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</si>
  <si>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</si>
  <si>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</si>
  <si>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</si>
  <si>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</si>
  <si>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</si>
  <si>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</si>
  <si>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</si>
  <si>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</si>
  <si>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</si>
  <si>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</si>
  <si>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</si>
  <si>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</si>
  <si>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</si>
  <si>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</si>
  <si>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</si>
  <si>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</si>
  <si>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</si>
  <si>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</si>
  <si>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</si>
  <si>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</si>
  <si>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</si>
  <si>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</si>
  <si>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</si>
  <si>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</si>
  <si>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</si>
  <si>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</si>
  <si>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</si>
  <si>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</si>
  <si>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</si>
  <si>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</si>
  <si>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</si>
  <si>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</si>
  <si>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</si>
  <si>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</si>
  <si>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</si>
  <si>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</si>
  <si>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</si>
  <si>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</si>
  <si>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</si>
  <si>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</si>
  <si>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</si>
  <si>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</si>
  <si>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</si>
  <si>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</si>
  <si>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</si>
  <si>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</si>
  <si>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</si>
  <si>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</si>
  <si>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</si>
  <si>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</si>
  <si>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</si>
  <si>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</si>
  <si>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</si>
  <si>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</si>
  <si>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</si>
  <si>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</si>
  <si>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</si>
  <si>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</si>
  <si>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</si>
  <si>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</si>
  <si>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</si>
  <si>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</si>
  <si>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</si>
  <si>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</si>
  <si>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</si>
  <si>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</si>
  <si>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</si>
  <si>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</si>
  <si>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</si>
  <si>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</si>
  <si>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</si>
  <si>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</si>
  <si>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</si>
  <si>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</si>
  <si>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</si>
  <si>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</si>
  <si>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</si>
  <si>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</si>
  <si>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</si>
  <si>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</si>
  <si>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</si>
  <si>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</si>
  <si>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</si>
  <si>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</si>
  <si>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</si>
  <si>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</si>
  <si>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</si>
  <si>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</si>
  <si>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</si>
  <si>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</si>
  <si>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</si>
  <si>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</si>
  <si>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</si>
  <si>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</si>
  <si>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</si>
  <si>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</si>
  <si>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</si>
  <si>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</si>
  <si>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</si>
  <si>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</si>
  <si>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</si>
  <si>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</si>
  <si>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</si>
  <si>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</si>
  <si>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</si>
  <si>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</si>
  <si>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</si>
  <si>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</si>
  <si>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</si>
  <si>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</si>
  <si>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</si>
  <si>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</si>
  <si>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</si>
  <si>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</si>
  <si>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</si>
  <si>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</si>
  <si>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</si>
  <si>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</si>
  <si>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</si>
  <si>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</si>
  <si>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</si>
  <si>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</si>
  <si>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</si>
  <si>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</si>
  <si>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</si>
  <si>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</si>
  <si>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</si>
  <si>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</si>
  <si>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</si>
  <si>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</si>
  <si>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</si>
  <si>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</si>
  <si>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</si>
  <si>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</si>
  <si>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</si>
  <si>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</si>
  <si>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</si>
  <si>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</si>
  <si>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</si>
  <si>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</si>
  <si>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</si>
  <si>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</si>
  <si>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</si>
  <si>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</si>
  <si>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</si>
  <si>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</si>
  <si>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</si>
  <si>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</si>
  <si>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</si>
  <si>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</si>
  <si>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</si>
  <si>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</si>
  <si>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</si>
  <si>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</si>
  <si>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</si>
  <si>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</si>
  <si>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</si>
  <si>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</si>
  <si>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</si>
  <si>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</si>
  <si>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</si>
  <si>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</si>
  <si>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</si>
  <si>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</si>
  <si>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</si>
  <si>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</si>
  <si>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</si>
  <si>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</si>
  <si>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</si>
  <si>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</si>
  <si>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</si>
  <si>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</si>
  <si>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</si>
  <si>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</si>
  <si>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</si>
  <si>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</si>
  <si>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</si>
  <si>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</si>
  <si>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</si>
  <si>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</si>
  <si>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</si>
  <si>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</si>
  <si>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</si>
  <si>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</si>
  <si>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</si>
  <si>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</si>
  <si>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</si>
  <si>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</si>
  <si>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</si>
  <si>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</si>
  <si>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</si>
  <si>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</si>
  <si>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</si>
  <si>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</si>
  <si>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</si>
  <si>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</si>
  <si>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</si>
  <si>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</si>
  <si>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</si>
  <si>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</si>
  <si>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</si>
  <si>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</si>
  <si>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</si>
  <si>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</si>
  <si>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</si>
  <si>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</si>
  <si>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</si>
  <si>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</si>
  <si>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</si>
  <si>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</si>
  <si>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</si>
  <si>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</si>
  <si>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</si>
  <si>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</si>
  <si>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</si>
  <si>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</si>
  <si>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</si>
  <si>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</si>
  <si>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</si>
  <si>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</si>
  <si>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</si>
  <si>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</si>
  <si>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</si>
  <si>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</si>
  <si>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</si>
  <si>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</si>
  <si>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</si>
  <si>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</si>
  <si>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</si>
  <si>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</si>
  <si>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</si>
  <si>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</si>
  <si>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</si>
  <si>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</si>
  <si>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</si>
  <si>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</si>
  <si>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</si>
  <si>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</si>
  <si>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</si>
  <si>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</si>
  <si>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</si>
  <si>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</si>
  <si>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</si>
  <si>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</si>
  <si>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</si>
  <si>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</si>
  <si>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</si>
  <si>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</si>
  <si>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</si>
  <si>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</si>
  <si>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</si>
  <si>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</si>
  <si>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</si>
  <si>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</si>
  <si>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</si>
  <si>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</si>
  <si>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</si>
  <si>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</si>
  <si>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</si>
  <si>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</si>
  <si>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</si>
  <si>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</si>
  <si>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</si>
  <si>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</si>
  <si>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</si>
  <si>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</si>
  <si>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</si>
  <si>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</si>
  <si>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</si>
  <si>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</si>
  <si>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</si>
  <si>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</si>
  <si>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</si>
  <si>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</si>
  <si>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</si>
  <si>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</si>
  <si>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</si>
  <si>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</si>
  <si>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</si>
  <si>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</si>
  <si>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</si>
  <si>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</si>
  <si>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</si>
  <si>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</si>
  <si>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</si>
  <si>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</si>
  <si>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</si>
  <si>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</si>
  <si>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</si>
  <si>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</si>
  <si>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</si>
  <si>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</si>
  <si>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</si>
  <si>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</si>
  <si>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</si>
  <si>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</si>
  <si>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</si>
  <si>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</si>
  <si>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</si>
  <si>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</si>
  <si>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</si>
  <si>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</si>
  <si>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</si>
  <si>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</si>
  <si>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</si>
  <si>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</si>
  <si>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</si>
  <si>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</si>
  <si>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</si>
  <si>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</si>
  <si>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</si>
  <si>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</si>
  <si>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</si>
  <si>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</si>
  <si>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</si>
  <si>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</si>
  <si>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</si>
  <si>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</si>
  <si>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</si>
  <si>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</si>
  <si>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</si>
  <si>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</si>
  <si>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</si>
  <si>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</si>
  <si>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</si>
  <si>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</si>
  <si>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</si>
  <si>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</si>
  <si>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</si>
  <si>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</si>
  <si>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</si>
  <si>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</si>
  <si>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</si>
  <si>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</si>
  <si>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</si>
  <si>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</si>
  <si>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</si>
  <si>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</si>
  <si>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</si>
  <si>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</si>
  <si>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</si>
  <si>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</si>
  <si>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</si>
  <si>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</si>
  <si>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</si>
  <si>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</si>
  <si>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</si>
  <si>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</si>
  <si>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</si>
  <si>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</si>
  <si>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</si>
  <si>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</si>
  <si>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</si>
  <si>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</si>
  <si>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</si>
  <si>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</si>
  <si>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</si>
  <si>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</si>
  <si>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</si>
  <si>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</si>
  <si>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</si>
  <si>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</si>
  <si>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</si>
  <si>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</si>
  <si>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</si>
  <si>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</si>
  <si>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</si>
  <si>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</si>
  <si>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</si>
  <si>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</si>
  <si>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</si>
  <si>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</si>
  <si>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</si>
  <si>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</si>
  <si>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</si>
  <si>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</si>
  <si>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</si>
  <si>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</si>
  <si>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</si>
  <si>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</si>
  <si>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</si>
  <si>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</si>
  <si>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</si>
  <si>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</si>
  <si>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</si>
  <si>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</si>
  <si>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</si>
  <si>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</si>
  <si>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</si>
  <si>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</si>
  <si>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</si>
  <si>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</si>
  <si>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</si>
  <si>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</si>
  <si>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</si>
  <si>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</si>
  <si>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</si>
  <si>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</si>
  <si>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</si>
  <si>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</si>
  <si>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</si>
  <si>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</si>
  <si>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</si>
  <si>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</si>
  <si>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</si>
  <si>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</si>
  <si>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</si>
  <si>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</si>
  <si>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</si>
  <si>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</si>
  <si>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</si>
  <si>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</si>
  <si>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</si>
  <si>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</si>
  <si>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</si>
  <si>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</si>
  <si>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</si>
  <si>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</si>
  <si>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</si>
  <si>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</si>
  <si>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</si>
  <si>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</si>
  <si>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</si>
  <si>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</si>
  <si>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</si>
  <si>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</si>
  <si>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</si>
  <si>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</si>
  <si>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</si>
  <si>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</si>
  <si>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</si>
  <si>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</si>
  <si>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</si>
  <si>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</si>
  <si>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</si>
  <si>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</si>
  <si>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</si>
  <si>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</si>
  <si>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</si>
  <si>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</si>
  <si>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</si>
  <si>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</si>
  <si>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</si>
  <si>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</si>
  <si>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</si>
  <si>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</si>
  <si>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</si>
  <si>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</si>
  <si>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</si>
  <si>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</si>
  <si>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</si>
  <si>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</si>
  <si>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</si>
  <si>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</si>
  <si>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</si>
  <si>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</si>
  <si>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</si>
  <si>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</si>
  <si>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</si>
  <si>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</si>
  <si>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</si>
  <si>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</si>
  <si>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</si>
  <si>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</si>
  <si>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</si>
  <si>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</si>
  <si>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</si>
  <si>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</si>
  <si>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</si>
  <si>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</si>
  <si>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</si>
  <si>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</si>
  <si>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</si>
  <si>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</si>
  <si>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</si>
  <si>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</si>
  <si>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</si>
  <si>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</si>
  <si>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</si>
  <si>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</si>
  <si>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</si>
  <si>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</si>
  <si>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</si>
  <si>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</si>
  <si>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</si>
  <si>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</si>
  <si>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</si>
  <si>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</si>
  <si>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</si>
  <si>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</si>
  <si>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</si>
  <si>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</si>
  <si>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</si>
  <si>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</si>
  <si>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</si>
  <si>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</si>
  <si>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</si>
  <si>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</si>
  <si>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</si>
  <si>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</si>
  <si>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</si>
  <si>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</si>
  <si>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</si>
  <si>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</si>
  <si>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</si>
  <si>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</si>
  <si>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</si>
  <si>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</si>
  <si>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</si>
  <si>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</si>
  <si>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</si>
  <si>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</si>
  <si>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</si>
  <si>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</si>
  <si>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</si>
  <si>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</si>
  <si>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</si>
  <si>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</si>
  <si>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</si>
  <si>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</si>
  <si>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</si>
  <si>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</si>
  <si>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</si>
  <si>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</si>
  <si>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</si>
  <si>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</si>
  <si>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</si>
  <si>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</si>
  <si>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</si>
  <si>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</si>
  <si>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</si>
  <si>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</si>
  <si>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</si>
  <si>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</si>
  <si>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</si>
  <si>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</si>
  <si>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</si>
  <si>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</si>
  <si>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</si>
  <si>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</si>
  <si>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</si>
  <si>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</si>
  <si>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</si>
  <si>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</si>
  <si>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</si>
  <si>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</si>
  <si>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</si>
  <si>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</si>
  <si>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</si>
  <si>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</si>
  <si>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</si>
  <si>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</si>
  <si>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</si>
  <si>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</si>
  <si>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</si>
  <si>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</si>
  <si>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</si>
  <si>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</si>
  <si>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</si>
  <si>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</si>
  <si>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</si>
  <si>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</si>
  <si>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</si>
  <si>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</si>
  <si>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</si>
  <si>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</si>
  <si>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</si>
  <si>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</si>
  <si>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</si>
  <si>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</si>
  <si>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</si>
  <si>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</si>
  <si>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</si>
  <si>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</si>
  <si>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</si>
  <si>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</si>
  <si>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</si>
  <si>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</si>
  <si>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</si>
  <si>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</si>
  <si>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</si>
  <si>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</si>
  <si>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</si>
  <si>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</si>
  <si>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</si>
  <si>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</si>
  <si>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</si>
  <si>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</si>
  <si>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</si>
  <si>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</si>
  <si>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</si>
  <si>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</si>
  <si>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</si>
  <si>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</si>
  <si>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</si>
  <si>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</si>
  <si>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</si>
  <si>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</si>
  <si>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</si>
  <si>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</si>
  <si>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</si>
  <si>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</si>
  <si>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</si>
  <si>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</si>
  <si>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</si>
  <si>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</si>
  <si>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</si>
  <si>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</si>
  <si>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</si>
  <si>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</si>
  <si>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</si>
  <si>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</si>
  <si>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</si>
  <si>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</si>
  <si>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</si>
  <si>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</si>
  <si>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</si>
  <si>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</si>
  <si>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</si>
  <si>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</si>
  <si>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</si>
  <si>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</si>
  <si>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</si>
  <si>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</si>
  <si>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</si>
  <si>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</si>
  <si>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</si>
  <si>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</si>
  <si>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</si>
  <si>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</si>
  <si>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</si>
  <si>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</si>
  <si>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</si>
  <si>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</si>
  <si>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</si>
  <si>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</si>
  <si>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</si>
  <si>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</si>
  <si>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</si>
  <si>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</si>
  <si>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</si>
  <si>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</si>
  <si>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</si>
  <si>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</si>
  <si>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</si>
  <si>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</si>
  <si>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</si>
  <si>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</si>
  <si>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</si>
  <si>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</si>
  <si>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</si>
  <si>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</si>
  <si>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</si>
  <si>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</si>
  <si>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</si>
  <si>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</si>
  <si>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</si>
  <si>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</si>
  <si>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</si>
  <si>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</si>
  <si>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</si>
  <si>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</si>
  <si>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</si>
  <si>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</si>
  <si>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</si>
  <si>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</si>
  <si>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</si>
  <si>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</si>
  <si>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</si>
  <si>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</si>
  <si>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</si>
  <si>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</si>
  <si>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</si>
  <si>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</si>
  <si>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</si>
  <si>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</si>
  <si>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</si>
  <si>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</si>
  <si>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</si>
  <si>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</si>
  <si>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</si>
  <si>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</si>
  <si>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</si>
  <si>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</si>
  <si>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</si>
  <si>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</si>
  <si>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</si>
  <si>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</si>
  <si>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</si>
  <si>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</si>
  <si>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</si>
  <si>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</si>
  <si>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</si>
  <si>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</si>
  <si>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</si>
  <si>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</si>
  <si>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</si>
  <si>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</si>
  <si>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</si>
  <si>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</si>
  <si>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</si>
  <si>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</si>
  <si>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</si>
  <si>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</si>
  <si>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</si>
  <si>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</si>
  <si>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</si>
  <si>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</si>
  <si>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</si>
  <si>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</si>
  <si>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</si>
  <si>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</si>
  <si>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</si>
  <si>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</si>
  <si>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</si>
  <si>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</si>
  <si>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</si>
  <si>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</si>
  <si>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</si>
  <si>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</si>
  <si>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</si>
  <si>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</si>
  <si>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</si>
  <si>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</si>
  <si>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</si>
  <si>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</si>
  <si>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</si>
  <si>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</si>
  <si>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</si>
  <si>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</si>
  <si>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</si>
  <si>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</si>
  <si>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</si>
  <si>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</si>
  <si>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</si>
  <si>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</si>
  <si>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</si>
  <si>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</si>
  <si>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</si>
  <si>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</si>
  <si>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</si>
  <si>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</si>
  <si>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</si>
  <si>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</si>
  <si>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</si>
  <si>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</si>
  <si>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</si>
  <si>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</si>
  <si>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</si>
  <si>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</si>
  <si>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</si>
  <si>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</si>
  <si>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</si>
  <si>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</si>
  <si>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</si>
  <si>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</si>
  <si>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</si>
  <si>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</si>
  <si>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</si>
  <si>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</si>
  <si>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</si>
  <si>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</si>
  <si>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</si>
  <si>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</si>
  <si>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</si>
  <si>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</si>
  <si>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</si>
  <si>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</si>
  <si>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</si>
  <si>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</si>
  <si>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</si>
  <si>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</si>
  <si>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</si>
  <si>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</si>
  <si>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</si>
  <si>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</si>
  <si>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</si>
  <si>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</si>
  <si>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</si>
  <si>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</si>
  <si>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</si>
  <si>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</si>
  <si>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</si>
  <si>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</si>
  <si>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</si>
  <si>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</si>
  <si>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</si>
  <si>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</si>
  <si>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</si>
  <si>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</si>
  <si>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</si>
  <si>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</si>
  <si>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</si>
  <si>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</si>
  <si>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</si>
  <si>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</si>
  <si>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</si>
  <si>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</si>
  <si>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</si>
  <si>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</si>
  <si>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</si>
  <si>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</si>
  <si>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</si>
  <si>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</si>
  <si>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</si>
  <si>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</si>
  <si>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</si>
  <si>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</si>
  <si>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</si>
  <si>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</si>
  <si>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</si>
  <si>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</si>
  <si>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</si>
  <si>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</si>
  <si>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</si>
  <si>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</si>
  <si>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</si>
  <si>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</si>
  <si>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</si>
  <si>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</si>
  <si>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</si>
  <si>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</si>
  <si>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</si>
  <si>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</si>
  <si>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</si>
  <si>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</si>
  <si>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</si>
  <si>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</si>
  <si>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</si>
  <si>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</si>
  <si>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</si>
  <si>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</si>
  <si>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</si>
  <si>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</si>
  <si>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</si>
  <si>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</si>
  <si>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</si>
  <si>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</si>
  <si>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</si>
  <si>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</si>
  <si>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</si>
  <si>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</si>
  <si>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</si>
  <si>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</si>
  <si>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</si>
  <si>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</si>
  <si>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</si>
  <si>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</si>
  <si>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</si>
  <si>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</si>
  <si>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</si>
  <si>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</si>
  <si>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</si>
  <si>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</si>
  <si>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</si>
  <si>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</si>
  <si>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</si>
  <si>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</si>
  <si>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</si>
  <si>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</si>
  <si>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</si>
  <si>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</si>
  <si>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</si>
  <si>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</si>
  <si>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</si>
  <si>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</si>
  <si>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</si>
  <si>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</si>
  <si>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</si>
  <si>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</si>
  <si>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</si>
  <si>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</si>
  <si>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</si>
  <si>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</si>
  <si>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</si>
  <si>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</si>
  <si>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</si>
  <si>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</si>
  <si>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</si>
  <si>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</si>
  <si>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</si>
  <si>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</si>
  <si>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</si>
  <si>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</si>
  <si>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</si>
  <si>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</si>
  <si>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</si>
  <si>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</si>
  <si>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</si>
  <si>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</si>
  <si>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</si>
  <si>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</si>
  <si>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</si>
  <si>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</si>
  <si>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</si>
  <si>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</si>
  <si>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</si>
  <si>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</si>
  <si>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</si>
  <si>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</si>
  <si>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</si>
  <si>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</si>
  <si>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</si>
  <si>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</si>
  <si>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</si>
  <si>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</si>
  <si>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</si>
  <si>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</si>
  <si>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</si>
  <si>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</si>
  <si>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</si>
  <si>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</si>
  <si>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</si>
  <si>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</si>
  <si>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</si>
  <si>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</si>
  <si>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</si>
  <si>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</si>
  <si>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</si>
  <si>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</si>
  <si>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</si>
  <si>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</si>
  <si>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</si>
  <si>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</si>
  <si>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</si>
  <si>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</si>
  <si>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</si>
  <si>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</si>
  <si>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</si>
  <si>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</si>
  <si>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</si>
  <si>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</si>
  <si>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</si>
  <si>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</si>
  <si>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</si>
  <si>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</si>
  <si>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</si>
  <si>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</si>
  <si>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</si>
  <si>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</si>
  <si>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</si>
  <si>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</si>
  <si>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</si>
  <si>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</si>
  <si>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</si>
  <si>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</si>
  <si>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</si>
  <si>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</si>
  <si>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</si>
  <si>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</si>
  <si>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</si>
  <si>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</si>
  <si>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</si>
  <si>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</si>
  <si>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</si>
  <si>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</si>
  <si>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</si>
  <si>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</si>
  <si>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</si>
  <si>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</si>
  <si>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</si>
  <si>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</si>
  <si>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</si>
  <si>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</si>
  <si>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</si>
  <si>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</si>
  <si>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</si>
  <si>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</si>
  <si>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</si>
  <si>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</si>
  <si>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</si>
  <si>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</si>
  <si>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</si>
  <si>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</si>
  <si>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</si>
  <si>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</si>
  <si>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</si>
  <si>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</si>
  <si>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</si>
  <si>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</si>
  <si>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</si>
  <si>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</si>
  <si>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</si>
  <si>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</si>
  <si>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</si>
  <si>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</si>
  <si>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</si>
  <si>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</si>
  <si>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</si>
  <si>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</si>
  <si>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</si>
  <si>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</si>
  <si>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</si>
  <si>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</si>
  <si>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</si>
  <si>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</si>
  <si>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</si>
  <si>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</si>
  <si>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</si>
  <si>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</si>
  <si>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</si>
  <si>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</si>
  <si>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</si>
  <si>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</si>
  <si>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</si>
  <si>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</si>
  <si>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</si>
  <si>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</si>
  <si>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</si>
  <si>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</si>
  <si>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</si>
  <si>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</si>
  <si>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</si>
  <si>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</si>
  <si>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</si>
  <si>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</si>
  <si>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</si>
  <si>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</si>
  <si>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</si>
  <si>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</si>
  <si>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</si>
  <si>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</si>
  <si>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</si>
  <si>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</si>
  <si>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</si>
  <si>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</si>
  <si>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</si>
  <si>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</si>
  <si>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</si>
  <si>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</si>
  <si>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</si>
  <si>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</si>
  <si>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</si>
  <si>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</si>
  <si>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</si>
  <si>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</si>
  <si>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</si>
  <si>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</si>
  <si>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</si>
  <si>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</si>
  <si>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</si>
  <si>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</si>
  <si>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</si>
  <si>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</si>
  <si>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</si>
  <si>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</si>
  <si>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</si>
  <si>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</si>
  <si>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</si>
  <si>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</si>
  <si>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</si>
  <si>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</si>
  <si>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</si>
  <si>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</si>
  <si>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</si>
  <si>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</si>
  <si>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</si>
  <si>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</si>
  <si>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</si>
  <si>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</si>
  <si>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</si>
  <si>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</si>
  <si>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</si>
  <si>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</si>
  <si>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</si>
  <si>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</si>
  <si>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</si>
  <si>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</si>
  <si>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</si>
  <si>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</si>
  <si>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</si>
  <si>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</si>
  <si>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</si>
  <si>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</si>
  <si>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</si>
  <si>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</si>
  <si>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</si>
  <si>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</si>
  <si>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</si>
  <si>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</si>
  <si>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</si>
  <si>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</si>
  <si>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</si>
  <si>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</si>
  <si>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</si>
  <si>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</si>
  <si>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</si>
  <si>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</si>
  <si>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</si>
  <si>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</si>
  <si>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</si>
  <si>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</si>
  <si>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</si>
  <si>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</si>
  <si>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</si>
  <si>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</si>
  <si>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</si>
  <si>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</si>
  <si>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</si>
  <si>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</si>
  <si>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</si>
  <si>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</si>
  <si>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</si>
  <si>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</si>
  <si>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</si>
  <si>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</si>
  <si>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</si>
  <si>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</si>
  <si>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</si>
  <si>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</si>
  <si>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</si>
  <si>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</si>
  <si>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</si>
  <si>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</si>
  <si>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</si>
  <si>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</si>
  <si>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</si>
  <si>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</si>
  <si>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</si>
  <si>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</si>
  <si>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</si>
  <si>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</si>
  <si>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</si>
  <si>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</si>
  <si>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</si>
  <si>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</si>
  <si>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</si>
  <si>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</si>
  <si>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</si>
  <si>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</si>
  <si>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</si>
  <si>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</si>
  <si>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</si>
  <si>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</si>
  <si>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</si>
  <si>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</si>
  <si>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</si>
  <si>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</si>
  <si>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</si>
  <si>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</si>
  <si>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</si>
  <si>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</si>
  <si>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</si>
  <si>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</si>
  <si>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</si>
  <si>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</si>
  <si>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</si>
  <si>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</si>
  <si>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</si>
  <si>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</si>
  <si>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</si>
  <si>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</si>
  <si>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</si>
  <si>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</si>
  <si>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</si>
  <si>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</si>
  <si>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</si>
  <si>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</si>
  <si>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</si>
  <si>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</si>
  <si>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</si>
  <si>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</si>
  <si>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</si>
  <si>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</si>
  <si>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</si>
  <si>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</si>
  <si>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</si>
  <si>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</si>
  <si>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</si>
  <si>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</si>
  <si>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</si>
  <si>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</si>
  <si>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</si>
  <si>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</si>
  <si>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</si>
  <si>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</si>
  <si>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</si>
  <si>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</si>
  <si>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</si>
  <si>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</si>
  <si>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</si>
  <si>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</si>
  <si>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</si>
  <si>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</si>
  <si>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</si>
  <si>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</si>
  <si>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</si>
  <si>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</si>
  <si>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</si>
  <si>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</si>
  <si>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</si>
  <si>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</si>
  <si>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</si>
  <si>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</si>
  <si>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</si>
  <si>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</si>
  <si>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</si>
  <si>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</si>
  <si>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</si>
  <si>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</si>
  <si>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</si>
  <si>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</si>
  <si>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</si>
  <si>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</si>
  <si>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</si>
  <si>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</si>
  <si>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</si>
  <si>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</si>
  <si>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</si>
  <si>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</si>
  <si>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</si>
  <si>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</si>
  <si>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</si>
  <si>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</si>
  <si>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</si>
  <si>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</si>
  <si>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</si>
  <si>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</si>
  <si>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</si>
  <si>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</si>
  <si>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</si>
  <si>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</si>
  <si>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</si>
  <si>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</si>
  <si>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</si>
  <si>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</si>
  <si>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</si>
  <si>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</si>
  <si>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</si>
  <si>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</si>
  <si>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</si>
  <si>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</si>
  <si>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</si>
  <si>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</si>
  <si>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</si>
  <si>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</si>
  <si>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</si>
  <si>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</si>
  <si>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</si>
  <si>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</si>
  <si>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</si>
  <si>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</si>
  <si>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</si>
  <si>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</si>
  <si>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</si>
  <si>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</si>
  <si>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</si>
  <si>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</si>
  <si>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</si>
  <si>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</si>
  <si>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</si>
  <si>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</si>
  <si>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</si>
  <si>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</si>
  <si>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</si>
  <si>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</si>
  <si>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</si>
  <si>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</si>
  <si>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</si>
  <si>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</si>
  <si>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</si>
  <si>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</si>
  <si>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</si>
  <si>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</si>
  <si>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</si>
  <si>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</si>
  <si>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</si>
  <si>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</si>
  <si>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</si>
  <si>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</si>
  <si>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</si>
  <si>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</si>
  <si>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</si>
  <si>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</si>
  <si>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</si>
  <si>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</si>
  <si>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</si>
  <si>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</si>
  <si>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</si>
  <si>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</si>
  <si>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</si>
  <si>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</si>
  <si>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</si>
  <si>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</si>
  <si>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</si>
  <si>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</si>
  <si>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</si>
  <si>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</si>
  <si>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</si>
  <si>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</si>
  <si>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</si>
  <si>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</si>
  <si>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</si>
  <si>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</si>
  <si>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</si>
  <si>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</si>
  <si>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</si>
  <si>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</si>
  <si>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</si>
  <si>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</si>
  <si>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</si>
  <si>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</si>
  <si>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</si>
  <si>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</si>
  <si>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</si>
  <si>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</si>
  <si>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</si>
  <si>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</si>
  <si>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</si>
  <si>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</si>
  <si>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</si>
  <si>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</si>
  <si>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</si>
  <si>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</si>
  <si>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</si>
  <si>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</si>
  <si>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</si>
  <si>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</si>
  <si>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</si>
  <si>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</si>
  <si>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</si>
  <si>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</si>
  <si>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</si>
  <si>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</si>
  <si>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</si>
  <si>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</si>
  <si>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</si>
  <si>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</si>
  <si>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</si>
  <si>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</si>
  <si>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</si>
  <si>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</si>
  <si>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</si>
  <si>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</si>
  <si>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</si>
  <si>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</si>
  <si>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</si>
  <si>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</si>
  <si>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</si>
  <si>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</si>
  <si>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</si>
  <si>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</si>
  <si>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</si>
  <si>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</si>
  <si>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</si>
  <si>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</si>
  <si>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</si>
  <si>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</si>
  <si>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</si>
  <si>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</si>
  <si>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</si>
  <si>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</si>
  <si>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</si>
  <si>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</si>
  <si>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</si>
  <si>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</si>
  <si>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</si>
  <si>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</si>
  <si>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</si>
  <si>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</si>
  <si>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</si>
  <si>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</si>
  <si>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</si>
  <si>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</si>
  <si>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</si>
  <si>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</si>
  <si>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</si>
  <si>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</si>
  <si>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</si>
  <si>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</si>
  <si>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</si>
  <si>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</si>
  <si>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</si>
  <si>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</si>
  <si>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</si>
  <si>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</si>
  <si>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</si>
  <si>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</si>
  <si>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</si>
  <si>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</si>
  <si>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</si>
  <si>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</si>
  <si>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</si>
  <si>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</si>
  <si>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</si>
  <si>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</si>
  <si>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</si>
  <si>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</si>
  <si>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</si>
  <si>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</si>
  <si>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</si>
  <si>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</si>
  <si>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</si>
  <si>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</si>
  <si>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</si>
  <si>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</si>
  <si>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</si>
  <si>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</si>
  <si>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</si>
  <si>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</si>
  <si>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</si>
  <si>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</si>
  <si>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</si>
  <si>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</si>
  <si>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</si>
  <si>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</si>
  <si>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</si>
  <si>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</si>
  <si>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</si>
  <si>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</si>
  <si>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</si>
  <si>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</si>
  <si>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</si>
  <si>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</si>
  <si>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</si>
  <si>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</si>
  <si>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</si>
  <si>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</si>
  <si>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</si>
  <si>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</si>
  <si>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</si>
  <si>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</si>
  <si>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</si>
  <si>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</si>
  <si>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</si>
  <si>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</si>
  <si>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</si>
  <si>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</si>
  <si>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</si>
  <si>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</si>
  <si>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</si>
  <si>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</si>
  <si>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</si>
  <si>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</si>
  <si>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</si>
  <si>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</si>
  <si>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</si>
  <si>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</si>
  <si>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</si>
  <si>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</si>
  <si>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</si>
  <si>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</si>
  <si>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</si>
  <si>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</si>
  <si>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</si>
  <si>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</si>
  <si>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</si>
  <si>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</si>
  <si>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</si>
  <si>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</si>
  <si>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</si>
  <si>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</si>
  <si>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</si>
  <si>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</si>
  <si>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</si>
  <si>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</si>
  <si>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</si>
  <si>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</si>
  <si>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</si>
  <si>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</si>
  <si>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</si>
  <si>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</si>
  <si>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</si>
  <si>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</si>
  <si>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</si>
  <si>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</si>
  <si>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</si>
  <si>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</si>
  <si>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</si>
  <si>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</si>
  <si>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</si>
  <si>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</si>
  <si>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</si>
  <si>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</si>
  <si>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</si>
  <si>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</si>
  <si>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</si>
  <si>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</si>
  <si>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</si>
  <si>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</si>
  <si>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</si>
  <si>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</si>
  <si>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</si>
  <si>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</si>
  <si>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</si>
  <si>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</si>
  <si>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</si>
  <si>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</si>
  <si>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</si>
  <si>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</si>
  <si>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</si>
  <si>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</si>
  <si>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</si>
  <si>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</si>
  <si>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</si>
  <si>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</si>
  <si>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</si>
  <si>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</si>
  <si>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</si>
  <si>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</si>
  <si>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</si>
  <si>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</si>
  <si>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</si>
  <si>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</si>
  <si>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</si>
  <si>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</si>
  <si>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</si>
  <si>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</si>
  <si>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</si>
  <si>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</si>
  <si>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</si>
  <si>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</si>
  <si>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</si>
  <si>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</si>
  <si>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</si>
  <si>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</si>
  <si>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</si>
  <si>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</si>
  <si>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</si>
  <si>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</si>
  <si>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</si>
  <si>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</si>
  <si>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</si>
  <si>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</si>
  <si>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</si>
  <si>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</si>
  <si>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</si>
  <si>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</si>
  <si>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</si>
  <si>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</si>
  <si>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</si>
  <si>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</si>
  <si>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</si>
  <si>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</si>
  <si>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</si>
  <si>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</si>
  <si>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</si>
  <si>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</si>
  <si>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</si>
  <si>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</si>
  <si>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</si>
  <si>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</si>
  <si>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</si>
  <si>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</si>
  <si>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</si>
  <si>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</si>
  <si>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</si>
  <si>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</si>
  <si>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</si>
  <si>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</si>
  <si>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</si>
  <si>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</si>
  <si>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</si>
  <si>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</si>
  <si>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</si>
  <si>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</si>
  <si>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</si>
  <si>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</si>
  <si>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</si>
  <si>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</si>
  <si>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</si>
  <si>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</si>
  <si>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</si>
  <si>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</si>
  <si>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</si>
  <si>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</si>
  <si>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</si>
  <si>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</si>
  <si>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</si>
  <si>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</si>
  <si>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</si>
  <si>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</si>
  <si>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</si>
  <si>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</si>
  <si>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</si>
  <si>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</si>
  <si>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</si>
  <si>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</si>
  <si>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</si>
  <si>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</si>
  <si>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</si>
  <si>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</si>
  <si>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</si>
  <si>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</si>
  <si>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</si>
  <si>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</si>
  <si>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</si>
  <si>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</si>
  <si>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</si>
  <si>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</si>
  <si>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</si>
  <si>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</si>
  <si>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</si>
  <si>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</si>
  <si>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</si>
  <si>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</si>
  <si>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</si>
  <si>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</si>
  <si>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</si>
  <si>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</si>
  <si>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</si>
  <si>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</si>
  <si>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</si>
  <si>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</si>
  <si>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</si>
  <si>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</si>
  <si>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</si>
  <si>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</si>
  <si>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</si>
  <si>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</si>
  <si>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</si>
  <si>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</si>
  <si>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</si>
  <si>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</si>
  <si>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</si>
  <si>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</si>
  <si>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</si>
  <si>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</si>
  <si>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</si>
  <si>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</si>
  <si>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</si>
  <si>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</si>
  <si>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</si>
  <si>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</si>
  <si>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</si>
  <si>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</si>
  <si>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</si>
  <si>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</si>
  <si>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</si>
  <si>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</si>
  <si>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</si>
  <si>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</si>
  <si>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</si>
  <si>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</si>
  <si>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</si>
  <si>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</si>
  <si>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</si>
  <si>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</si>
  <si>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</si>
  <si>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</si>
  <si>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</si>
  <si>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</si>
  <si>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</si>
  <si>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</si>
  <si>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</si>
  <si>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</si>
  <si>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</si>
  <si>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</si>
  <si>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</si>
  <si>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</si>
  <si>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</si>
  <si>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</si>
  <si>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</si>
  <si>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</si>
  <si>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</si>
  <si>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</si>
  <si>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</si>
  <si>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</si>
  <si>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</si>
  <si>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</si>
  <si>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</si>
  <si>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</si>
  <si>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</si>
  <si>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</si>
  <si>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</si>
  <si>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</si>
  <si>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</si>
  <si>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</si>
  <si>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</si>
  <si>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</si>
  <si>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</si>
  <si>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</si>
  <si>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</si>
  <si>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</si>
  <si>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</si>
  <si>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</si>
  <si>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</si>
  <si>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</si>
  <si>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</si>
  <si>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</si>
  <si>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</si>
  <si>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</si>
  <si>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</si>
  <si>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</si>
  <si>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</si>
  <si>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</si>
  <si>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</si>
  <si>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</si>
  <si>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</si>
  <si>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</si>
  <si>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</si>
  <si>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</si>
  <si>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</si>
  <si>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</si>
  <si>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</si>
  <si>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</si>
  <si>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</si>
  <si>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</si>
  <si>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</si>
  <si>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</si>
  <si>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</si>
  <si>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</si>
  <si>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</si>
  <si>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</si>
  <si>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</si>
  <si>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</si>
  <si>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</si>
  <si>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</si>
  <si>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</si>
  <si>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</si>
  <si>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</si>
  <si>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</si>
  <si>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</si>
  <si>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</si>
  <si>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</si>
  <si>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</si>
  <si>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</si>
  <si>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</si>
  <si>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</si>
  <si>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</si>
  <si>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</si>
  <si>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</si>
  <si>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</si>
  <si>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</si>
  <si>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</si>
  <si>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</si>
  <si>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</si>
  <si>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</si>
  <si>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</si>
  <si>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</si>
  <si>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</si>
  <si>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</si>
  <si>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</si>
  <si>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</si>
  <si>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</si>
  <si>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</si>
  <si>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</si>
  <si>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</si>
  <si>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</si>
  <si>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</si>
  <si>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</si>
  <si>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</si>
  <si>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</si>
  <si>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</si>
  <si>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</si>
  <si>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</si>
  <si>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</si>
  <si>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</si>
  <si>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</si>
  <si>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</si>
  <si>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</si>
  <si>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</si>
  <si>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</si>
  <si>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</si>
  <si>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</si>
  <si>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</si>
  <si>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</si>
  <si>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</si>
  <si>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</si>
  <si>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</si>
  <si>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</si>
  <si>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</si>
  <si>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</si>
  <si>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</si>
  <si>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</si>
  <si>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</si>
  <si>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</si>
  <si>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</si>
  <si>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</si>
  <si>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</si>
  <si>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</si>
  <si>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</si>
  <si>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</si>
  <si>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</si>
  <si>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</si>
  <si>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</si>
  <si>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</si>
  <si>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</si>
  <si>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</si>
  <si>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</si>
  <si>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</si>
  <si>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</si>
  <si>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</si>
  <si>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</si>
  <si>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</si>
  <si>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</si>
  <si>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</si>
  <si>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</si>
  <si>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</si>
  <si>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</si>
  <si>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</si>
  <si>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</si>
  <si>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</si>
  <si>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</si>
  <si>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</si>
  <si>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</si>
  <si>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</si>
  <si>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</si>
  <si>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</si>
  <si>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</si>
  <si>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</si>
  <si>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</si>
  <si>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</si>
  <si>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</si>
  <si>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</si>
  <si>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</si>
  <si>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</si>
  <si>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</si>
  <si>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</si>
  <si>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</si>
  <si>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</si>
  <si>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</si>
  <si>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</si>
  <si>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</si>
  <si>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</si>
  <si>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</si>
  <si>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</si>
  <si>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</si>
  <si>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</si>
  <si>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</si>
  <si>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</si>
  <si>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</si>
  <si>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</si>
  <si>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</si>
  <si>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</si>
  <si>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</si>
  <si>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</si>
  <si>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</si>
  <si>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</si>
  <si>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</si>
  <si>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</si>
  <si>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</si>
  <si>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</si>
  <si>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</si>
  <si>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</si>
  <si>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</si>
  <si>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</si>
  <si>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</si>
  <si>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</si>
  <si>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</si>
  <si>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</si>
  <si>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</si>
  <si>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</si>
  <si>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</si>
  <si>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</si>
  <si>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</si>
  <si>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</si>
  <si>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</si>
  <si>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</si>
  <si>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</si>
  <si>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</si>
  <si>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</si>
  <si>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</si>
  <si>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</si>
  <si>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</si>
  <si>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</si>
  <si>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</si>
  <si>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</si>
  <si>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</si>
  <si>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</si>
  <si>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</si>
  <si>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</si>
  <si>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</si>
  <si>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</si>
  <si>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</si>
  <si>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</si>
  <si>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</si>
  <si>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</si>
  <si>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</si>
  <si>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</si>
  <si>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</si>
  <si>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</si>
  <si>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</si>
  <si>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</si>
  <si>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</si>
  <si>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</si>
  <si>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</si>
  <si>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</si>
  <si>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</si>
  <si>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</si>
  <si>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</si>
  <si>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</si>
  <si>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</si>
  <si>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</si>
  <si>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</si>
  <si>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</si>
  <si>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</si>
  <si>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</si>
  <si>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</si>
  <si>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</si>
  <si>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</si>
  <si>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</si>
  <si>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</si>
  <si>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</si>
  <si>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</si>
  <si>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</si>
  <si>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</si>
  <si>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</si>
  <si>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</si>
  <si>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</si>
  <si>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</si>
  <si>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</si>
  <si>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</si>
  <si>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</si>
  <si>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</si>
  <si>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</si>
  <si>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</si>
  <si>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</si>
  <si>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</si>
  <si>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</si>
  <si>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</si>
  <si>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</si>
  <si>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</si>
  <si>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</si>
  <si>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</si>
  <si>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</si>
  <si>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</si>
  <si>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</si>
  <si>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</si>
  <si>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</si>
  <si>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</si>
  <si>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</si>
  <si>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</si>
  <si>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</si>
  <si>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</si>
  <si>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</si>
  <si>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</si>
  <si>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</si>
  <si>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</si>
  <si>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</si>
  <si>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</si>
  <si>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</si>
  <si>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</si>
  <si>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</si>
  <si>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</si>
  <si>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</si>
  <si>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</si>
  <si>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</si>
  <si>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</si>
  <si>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</si>
  <si>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</si>
  <si>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</si>
  <si>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</si>
  <si>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</si>
  <si>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</si>
  <si>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</si>
  <si>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</si>
  <si>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</si>
  <si>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</si>
  <si>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</si>
  <si>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</si>
  <si>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</si>
  <si>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</si>
  <si>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</si>
  <si>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</si>
  <si>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</si>
  <si>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</si>
  <si>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</si>
  <si>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</si>
  <si>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</si>
  <si>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</si>
  <si>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</si>
  <si>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</si>
  <si>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</si>
  <si>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</si>
  <si>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</si>
  <si>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</si>
  <si>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</si>
  <si>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</si>
  <si>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</si>
  <si>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</si>
  <si>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</si>
  <si>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</si>
  <si>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</si>
  <si>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</si>
  <si>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</si>
  <si>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</si>
  <si>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</si>
  <si>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</si>
  <si>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</si>
  <si>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</si>
  <si>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</si>
  <si>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</si>
  <si>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</si>
  <si>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</si>
  <si>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</si>
  <si>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</si>
  <si>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</si>
  <si>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</si>
  <si>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</si>
  <si>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</si>
  <si>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</si>
  <si>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</si>
  <si>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</si>
  <si>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</si>
  <si>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</si>
  <si>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</si>
  <si>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</si>
  <si>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</si>
  <si>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</si>
  <si>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</si>
  <si>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</si>
  <si>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</si>
  <si>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</si>
  <si>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</si>
  <si>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</si>
  <si>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</si>
  <si>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</si>
  <si>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</si>
  <si>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</si>
  <si>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</si>
  <si>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</si>
  <si>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</si>
  <si>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</si>
  <si>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</si>
  <si>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</si>
  <si>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</si>
  <si>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</si>
  <si>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</si>
  <si>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</si>
  <si>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</si>
  <si>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</si>
  <si>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</si>
  <si>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</si>
  <si>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</si>
  <si>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</si>
  <si>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</si>
  <si>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</si>
  <si>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</si>
  <si>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</si>
  <si>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</si>
  <si>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</si>
  <si>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</si>
  <si>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</si>
  <si>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</si>
  <si>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</si>
  <si>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</si>
  <si>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</si>
  <si>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</si>
  <si>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</si>
  <si>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</si>
  <si>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</si>
  <si>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</si>
  <si>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</si>
  <si>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</si>
  <si>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</si>
  <si>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</si>
  <si>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</si>
  <si>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</si>
  <si>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</si>
  <si>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</si>
  <si>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</si>
  <si>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</si>
  <si>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</si>
  <si>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</si>
  <si>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</si>
  <si>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</si>
  <si>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</si>
  <si>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</si>
  <si>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</si>
  <si>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</si>
  <si>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</si>
  <si>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</si>
  <si>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</si>
  <si>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</si>
  <si>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</si>
  <si>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</si>
  <si>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</si>
  <si>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</si>
  <si>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</si>
  <si>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</si>
  <si>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</si>
  <si>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</si>
  <si>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</si>
  <si>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</si>
  <si>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</si>
  <si>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</si>
  <si>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</si>
  <si>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</si>
  <si>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</si>
  <si>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</si>
  <si>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</si>
  <si>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</si>
  <si>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</si>
  <si>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</si>
  <si>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</si>
  <si>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</si>
  <si>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</si>
  <si>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</si>
  <si>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</si>
  <si>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</si>
  <si>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</si>
  <si>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</si>
  <si>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</si>
  <si>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</si>
  <si>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</si>
  <si>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</si>
  <si>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</si>
  <si>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</si>
  <si>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</si>
  <si>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</si>
  <si>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</si>
  <si>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</si>
  <si>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</si>
  <si>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</si>
  <si>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</si>
  <si>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</si>
  <si>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</si>
  <si>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</si>
  <si>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</si>
  <si>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</si>
  <si>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</si>
  <si>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</si>
  <si>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</si>
  <si>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</si>
  <si>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</si>
  <si>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</si>
  <si>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</si>
  <si>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</si>
  <si>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</si>
  <si>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</si>
  <si>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</si>
  <si>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</si>
  <si>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</si>
  <si>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</si>
  <si>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</si>
  <si>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</si>
  <si>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</si>
  <si>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</si>
  <si>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</si>
  <si>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</si>
  <si>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</si>
  <si>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</si>
  <si>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</si>
  <si>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</si>
  <si>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</si>
  <si>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</si>
  <si>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</si>
  <si>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</si>
  <si>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</si>
  <si>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</si>
  <si>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</si>
  <si>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</si>
  <si>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</si>
  <si>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</si>
  <si>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</si>
  <si>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</si>
  <si>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</si>
  <si>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</si>
  <si>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</si>
  <si>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</si>
  <si>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</si>
  <si>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</si>
  <si>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</si>
  <si>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</si>
  <si>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</si>
  <si>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</si>
  <si>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</si>
  <si>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</si>
  <si>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</si>
  <si>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</si>
  <si>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</si>
  <si>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</si>
  <si>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</si>
  <si>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</si>
  <si>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</si>
  <si>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</si>
  <si>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</si>
  <si>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</si>
  <si>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</si>
  <si>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</si>
  <si>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</si>
  <si>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</si>
  <si>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</si>
  <si>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</si>
  <si>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</si>
  <si>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</si>
  <si>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</si>
  <si>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</si>
  <si>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</si>
  <si>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</si>
  <si>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</si>
  <si>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</si>
  <si>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</si>
  <si>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</si>
  <si>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</si>
  <si>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</si>
  <si>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</si>
  <si>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</si>
  <si>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</si>
  <si>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</si>
  <si>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</si>
  <si>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</si>
  <si>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</si>
  <si>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</si>
  <si>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</si>
  <si>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</si>
  <si>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</si>
  <si>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</si>
  <si>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</si>
  <si>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</si>
  <si>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</si>
  <si>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</si>
  <si>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</si>
  <si>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</si>
  <si>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</si>
  <si>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</si>
  <si>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</si>
  <si>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</si>
  <si>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</si>
  <si>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</si>
  <si>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</si>
  <si>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</si>
  <si>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</si>
  <si>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</si>
  <si>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</si>
  <si>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</si>
  <si>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</si>
  <si>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</si>
  <si>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</si>
  <si>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</si>
  <si>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</si>
  <si>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</si>
  <si>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</si>
  <si>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</si>
  <si>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</si>
  <si>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</si>
  <si>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</si>
  <si>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</si>
  <si>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</si>
  <si>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</si>
  <si>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</si>
  <si>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</si>
  <si>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</si>
  <si>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</si>
  <si>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</si>
  <si>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</si>
  <si>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</si>
  <si>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</si>
  <si>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</si>
  <si>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</si>
  <si>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</si>
  <si>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</si>
  <si>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</si>
  <si>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</si>
  <si>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</si>
  <si>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</si>
  <si>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</si>
  <si>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</si>
  <si>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</si>
  <si>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</si>
  <si>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</si>
  <si>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</si>
  <si>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</si>
  <si>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</si>
  <si>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</si>
  <si>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</si>
  <si>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</si>
  <si>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</si>
  <si>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</si>
  <si>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</si>
  <si>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</si>
  <si>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</si>
  <si>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</si>
  <si>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</si>
  <si>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</si>
  <si>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</si>
  <si>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</si>
  <si>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</si>
  <si>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</si>
  <si>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</si>
  <si>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</si>
  <si>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</si>
  <si>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</si>
  <si>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</si>
  <si>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</si>
  <si>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</si>
  <si>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</si>
  <si>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</si>
  <si>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</si>
  <si>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</si>
  <si>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</si>
  <si>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</si>
  <si>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</si>
  <si>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</si>
  <si>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</si>
  <si>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</si>
  <si>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</si>
  <si>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</si>
  <si>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</si>
  <si>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</si>
  <si>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</si>
  <si>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</si>
  <si>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</si>
  <si>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</si>
  <si>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</si>
  <si>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</si>
  <si>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</si>
  <si>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</si>
  <si>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</si>
  <si>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</si>
  <si>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</si>
  <si>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</si>
  <si>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</si>
  <si>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</si>
  <si>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</si>
  <si>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</si>
  <si>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</si>
  <si>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</si>
  <si>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</si>
  <si>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</si>
  <si>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</si>
  <si>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</si>
  <si>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</si>
  <si>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</si>
  <si>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</si>
  <si>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</si>
  <si>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</si>
  <si>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</si>
  <si>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</si>
  <si>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</si>
  <si>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</si>
  <si>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</si>
  <si>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</si>
  <si>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</si>
  <si>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</si>
  <si>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</si>
  <si>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</si>
  <si>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</si>
  <si>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</si>
  <si>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</si>
  <si>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</si>
  <si>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</si>
  <si>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</si>
  <si>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</si>
  <si>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</si>
  <si>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</si>
  <si>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</si>
  <si>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</si>
  <si>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</si>
  <si>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</si>
  <si>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</si>
  <si>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</si>
  <si>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</si>
  <si>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</si>
  <si>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</si>
  <si>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</si>
  <si>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</si>
  <si>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</si>
  <si>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</si>
  <si>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</si>
  <si>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</si>
  <si>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</si>
  <si>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</si>
  <si>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</si>
  <si>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</si>
  <si>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</si>
  <si>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</si>
  <si>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</si>
  <si>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</si>
  <si>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</si>
  <si>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</si>
  <si>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</si>
  <si>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</si>
  <si>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</si>
  <si>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</si>
  <si>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</si>
  <si>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</si>
  <si>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</si>
  <si>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</si>
  <si>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</si>
  <si>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</si>
  <si>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</si>
  <si>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</si>
  <si>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</si>
  <si>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</si>
  <si>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</si>
  <si>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</si>
  <si>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</si>
  <si>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</si>
  <si>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</si>
  <si>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</si>
  <si>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</si>
  <si>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</si>
  <si>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</si>
  <si>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</si>
  <si>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</si>
  <si>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</si>
  <si>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</si>
  <si>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</si>
  <si>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</si>
  <si>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</si>
  <si>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</si>
  <si>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</si>
  <si>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</si>
  <si>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</si>
  <si>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</si>
  <si>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</si>
  <si>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</si>
  <si>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</si>
  <si>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</si>
  <si>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</si>
  <si>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</si>
  <si>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</si>
  <si>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</si>
  <si>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</si>
  <si>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</si>
  <si>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</si>
  <si>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</si>
  <si>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</si>
  <si>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</si>
  <si>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</si>
  <si>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</si>
  <si>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</si>
  <si>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</si>
  <si>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</si>
  <si>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</si>
  <si>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</si>
  <si>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</si>
  <si>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</si>
  <si>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</si>
  <si>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</si>
  <si>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</si>
  <si>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</si>
  <si>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</si>
  <si>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</si>
  <si>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</si>
  <si>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</si>
  <si>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</si>
  <si>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</si>
  <si>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</si>
  <si>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</si>
  <si>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</si>
  <si>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</si>
  <si>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</si>
  <si>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</si>
  <si>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</si>
  <si>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</si>
  <si>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</si>
  <si>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</si>
  <si>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</si>
  <si>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</si>
  <si>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</si>
  <si>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</si>
  <si>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</si>
  <si>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</si>
  <si>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</si>
  <si>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</si>
  <si>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</si>
  <si>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</si>
  <si>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</si>
  <si>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</si>
  <si>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</si>
  <si>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</si>
  <si>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</si>
  <si>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</si>
  <si>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</si>
  <si>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</si>
  <si>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</si>
  <si>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</si>
  <si>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</si>
  <si>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</si>
  <si>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</si>
  <si>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</si>
  <si>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</si>
  <si>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</si>
  <si>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</si>
  <si>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</si>
  <si>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</si>
  <si>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</si>
  <si>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</si>
  <si>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</si>
  <si>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</si>
  <si>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</si>
  <si>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</si>
  <si>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</si>
  <si>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</si>
  <si>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</si>
  <si>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</si>
  <si>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</si>
  <si>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</si>
  <si>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</si>
  <si>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</si>
  <si>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</si>
  <si>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</si>
  <si>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</si>
  <si>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</si>
  <si>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</si>
  <si>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</si>
  <si>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</si>
  <si>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</si>
  <si>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</si>
  <si>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</si>
  <si>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</si>
  <si>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</si>
  <si>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</si>
  <si>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</si>
  <si>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</si>
  <si>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</si>
  <si>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</si>
  <si>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</si>
  <si>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</si>
  <si>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</si>
  <si>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</si>
  <si>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</si>
  <si>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</si>
  <si>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</si>
  <si>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</si>
  <si>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</si>
  <si>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</si>
  <si>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</si>
  <si>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</si>
  <si>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</si>
  <si>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</si>
  <si>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</si>
  <si>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</si>
  <si>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</si>
  <si>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</si>
  <si>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</si>
  <si>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</si>
  <si>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</si>
  <si>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</si>
  <si>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</si>
  <si>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</si>
  <si>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</si>
  <si>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</si>
  <si>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</si>
  <si>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</si>
  <si>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</si>
  <si>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</si>
  <si>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</si>
  <si>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</si>
  <si>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</si>
  <si>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</si>
  <si>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</si>
  <si>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</si>
  <si>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</si>
  <si>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</si>
  <si>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</si>
  <si>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</si>
  <si>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</si>
  <si>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</si>
  <si>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</si>
  <si>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</si>
  <si>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</si>
  <si>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</si>
  <si>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</si>
  <si>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</si>
  <si>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</si>
  <si>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</si>
  <si>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</si>
  <si>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</si>
  <si>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</si>
  <si>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</si>
  <si>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</si>
  <si>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</si>
  <si>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</si>
  <si>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</si>
  <si>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</si>
  <si>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</si>
  <si>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</si>
  <si>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</si>
  <si>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</si>
  <si>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</si>
  <si>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</si>
  <si>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</si>
  <si>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</si>
  <si>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</si>
  <si>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</si>
  <si>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</si>
  <si>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</si>
  <si>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</si>
  <si>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</si>
  <si>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</si>
  <si>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</si>
  <si>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</si>
  <si>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</si>
  <si>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</si>
  <si>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</si>
  <si>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</si>
  <si>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</si>
  <si>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</si>
  <si>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</si>
  <si>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</si>
  <si>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</si>
  <si>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</si>
  <si>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</si>
  <si>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</si>
  <si>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</si>
  <si>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</si>
  <si>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</si>
  <si>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</si>
  <si>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</si>
  <si>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</si>
  <si>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</si>
  <si>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</si>
  <si>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</si>
  <si>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</si>
  <si>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</si>
  <si>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</si>
  <si>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</si>
  <si>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</si>
  <si>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</si>
  <si>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</si>
  <si>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</si>
  <si>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</si>
  <si>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</si>
  <si>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</si>
  <si>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</si>
  <si>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</si>
  <si>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</si>
  <si>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</si>
  <si>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</si>
  <si>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</si>
  <si>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</si>
  <si>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</si>
  <si>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</si>
  <si>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</si>
  <si>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</si>
  <si>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</si>
  <si>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</si>
  <si>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</si>
  <si>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</si>
  <si>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</si>
  <si>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</si>
  <si>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</si>
  <si>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</si>
  <si>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</si>
  <si>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</si>
  <si>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</si>
  <si>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</si>
  <si>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</si>
  <si>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</si>
  <si>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</si>
  <si>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</si>
  <si>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</si>
  <si>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</si>
  <si>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</si>
  <si>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</si>
  <si>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</si>
  <si>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</si>
  <si>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</si>
  <si>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</si>
  <si>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</si>
  <si>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</si>
  <si>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</si>
  <si>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</si>
  <si>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</si>
  <si>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</si>
  <si>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</si>
  <si>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</si>
  <si>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</si>
  <si>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</si>
  <si>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</si>
  <si>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</si>
  <si>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</si>
  <si>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</si>
  <si>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</si>
  <si>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</si>
  <si>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</si>
  <si>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</si>
  <si>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</si>
  <si>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</si>
  <si>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</si>
  <si>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</si>
  <si>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</si>
  <si>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</si>
  <si>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</si>
  <si>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</si>
  <si>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</si>
  <si>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</si>
  <si>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</si>
  <si>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</si>
  <si>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</si>
  <si>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</si>
  <si>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</si>
  <si>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</si>
  <si>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</si>
  <si>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</si>
  <si>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</si>
  <si>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</si>
  <si>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</si>
  <si>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</si>
  <si>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</si>
  <si>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</si>
  <si>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</si>
  <si>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</si>
  <si>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</si>
  <si>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</si>
  <si>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</si>
  <si>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</si>
  <si>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</si>
  <si>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</si>
  <si>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</si>
  <si>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</si>
  <si>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</si>
  <si>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</si>
  <si>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</si>
  <si>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</si>
  <si>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</si>
  <si>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</si>
  <si>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</si>
  <si>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</si>
  <si>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</si>
  <si>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</si>
  <si>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</si>
  <si>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</si>
  <si>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</si>
  <si>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</si>
  <si>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</si>
  <si>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</si>
  <si>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</si>
  <si>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</si>
  <si>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</si>
  <si>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</si>
  <si>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</si>
  <si>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</si>
  <si>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</si>
  <si>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</si>
  <si>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</si>
  <si>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</si>
  <si>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</si>
  <si>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</si>
  <si>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</si>
  <si>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</si>
  <si>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</si>
  <si>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</si>
  <si>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</si>
  <si>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</si>
  <si>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</si>
  <si>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</si>
  <si>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</si>
  <si>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</si>
  <si>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</si>
  <si>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</si>
  <si>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</si>
  <si>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</si>
  <si>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</si>
  <si>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</si>
  <si>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</si>
  <si>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</si>
  <si>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</si>
  <si>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</si>
  <si>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</si>
  <si>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</si>
  <si>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</si>
  <si>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</si>
  <si>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</si>
  <si>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</si>
  <si>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</si>
  <si>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</si>
  <si>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</si>
  <si>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</si>
  <si>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</si>
  <si>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</si>
  <si>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</si>
  <si>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</si>
  <si>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</si>
  <si>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</si>
  <si>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</si>
  <si>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</si>
  <si>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</si>
  <si>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</si>
  <si>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</si>
  <si>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</si>
  <si>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</si>
  <si>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</si>
  <si>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</si>
  <si>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</si>
  <si>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</si>
  <si>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</si>
  <si>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</si>
  <si>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</si>
  <si>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</si>
  <si>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</si>
  <si>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</si>
  <si>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</si>
  <si>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</si>
  <si>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</si>
  <si>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</si>
  <si>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</si>
  <si>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</si>
  <si>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</si>
  <si>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</si>
  <si>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</si>
  <si>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</si>
  <si>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</si>
  <si>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</si>
  <si>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</si>
  <si>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</si>
  <si>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</si>
  <si>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</si>
  <si>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</si>
  <si>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</si>
  <si>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</si>
  <si>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</si>
  <si>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</si>
  <si>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</si>
  <si>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</si>
  <si>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</si>
  <si>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</si>
  <si>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</si>
  <si>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</si>
  <si>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</si>
  <si>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</si>
  <si>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</si>
  <si>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</si>
  <si>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</si>
  <si>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</si>
  <si>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</si>
  <si>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</si>
  <si>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</si>
  <si>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</si>
  <si>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</si>
  <si>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</si>
  <si>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</si>
  <si>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</si>
  <si>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</si>
  <si>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</si>
  <si>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</si>
  <si>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</si>
  <si>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</si>
  <si>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</si>
  <si>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</si>
  <si>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</si>
  <si>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</si>
  <si>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</si>
  <si>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</si>
  <si>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</si>
  <si>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</si>
  <si>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</si>
  <si>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</si>
  <si>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</si>
  <si>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</si>
  <si>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</si>
  <si>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</si>
  <si>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</si>
  <si>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</si>
  <si>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</si>
  <si>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</si>
  <si>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</si>
  <si>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</si>
  <si>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</si>
  <si>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</si>
  <si>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</si>
  <si>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</si>
  <si>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</si>
  <si>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</si>
  <si>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</si>
  <si>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</si>
  <si>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</si>
  <si>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</si>
  <si>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</si>
  <si>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</si>
  <si>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</si>
  <si>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</si>
  <si>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</si>
  <si>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</si>
  <si>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</si>
  <si>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</si>
  <si>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</si>
  <si>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</si>
  <si>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</si>
  <si>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</si>
  <si>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</si>
  <si>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</si>
  <si>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</si>
  <si>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</si>
  <si>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</si>
  <si>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</si>
  <si>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</si>
  <si>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</si>
  <si>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</si>
  <si>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</si>
  <si>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</si>
  <si>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</si>
  <si>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</si>
  <si>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</si>
  <si>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</si>
  <si>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</si>
  <si>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</si>
  <si>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</si>
  <si>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</si>
  <si>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</si>
  <si>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</si>
  <si>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</si>
  <si>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</si>
  <si>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</si>
  <si>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</si>
  <si>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</si>
  <si>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</si>
  <si>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</si>
  <si>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</si>
  <si>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</si>
  <si>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</si>
  <si>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</si>
  <si>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</si>
  <si>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</si>
  <si>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</si>
  <si>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</si>
  <si>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</si>
  <si>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</si>
  <si>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</si>
  <si>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</si>
  <si>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</si>
  <si>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</si>
  <si>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</si>
  <si>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</si>
  <si>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</si>
  <si>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</si>
  <si>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</si>
  <si>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</si>
  <si>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</si>
  <si>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</si>
  <si>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</si>
  <si>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</si>
  <si>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</si>
  <si>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</si>
  <si>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</si>
  <si>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</si>
  <si>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</si>
  <si>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</si>
  <si>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</si>
  <si>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</si>
  <si>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</si>
  <si>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</si>
  <si>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</si>
  <si>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</si>
  <si>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</si>
  <si>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</si>
  <si>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</si>
  <si>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</si>
  <si>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</si>
  <si>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</si>
  <si>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</si>
  <si>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</si>
  <si>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</si>
  <si>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</si>
  <si>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</si>
  <si>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</si>
  <si>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</si>
  <si>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</si>
  <si>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</si>
  <si>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</si>
  <si>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</si>
  <si>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</si>
  <si>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</si>
  <si>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</si>
  <si>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</si>
  <si>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</si>
  <si>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</si>
  <si>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</si>
  <si>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</si>
  <si>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</si>
  <si>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</si>
  <si>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</si>
  <si>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</si>
  <si>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</si>
  <si>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</si>
  <si>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</si>
  <si>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</si>
  <si>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</si>
  <si>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</si>
  <si>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</si>
  <si>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</si>
  <si>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</si>
  <si>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</si>
  <si>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</si>
  <si>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</si>
  <si>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</si>
  <si>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</si>
  <si>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</si>
  <si>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</si>
  <si>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</si>
  <si>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</si>
  <si>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</si>
  <si>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</si>
  <si>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</si>
  <si>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</si>
  <si>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</si>
  <si>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</si>
  <si>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</si>
  <si>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</si>
  <si>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</si>
  <si>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</si>
  <si>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</si>
  <si>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</si>
  <si>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</si>
  <si>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</si>
  <si>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</si>
  <si>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</si>
  <si>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</si>
  <si>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</si>
  <si>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</si>
  <si>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</si>
  <si>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</si>
  <si>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</si>
  <si>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</si>
  <si>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</si>
  <si>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</si>
  <si>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</si>
  <si>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</si>
  <si>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</si>
  <si>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</si>
  <si>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</si>
  <si>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</si>
  <si>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</si>
  <si>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</si>
  <si>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</si>
  <si>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</si>
  <si>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</si>
  <si>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</si>
  <si>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</si>
  <si>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</si>
  <si>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</si>
  <si>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</si>
  <si>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</si>
  <si>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</si>
  <si>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</si>
  <si>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</si>
  <si>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</si>
  <si>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</si>
  <si>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</si>
  <si>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</si>
  <si>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</si>
  <si>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</si>
  <si>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</si>
  <si>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</si>
  <si>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</si>
  <si>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</si>
  <si>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</si>
  <si>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</si>
  <si>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</si>
  <si>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</si>
  <si>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</si>
  <si>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</si>
  <si>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</si>
  <si>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</si>
  <si>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</si>
  <si>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</si>
  <si>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</si>
  <si>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</si>
  <si>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</si>
  <si>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</si>
  <si>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</si>
  <si>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</si>
  <si>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</si>
  <si>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</si>
  <si>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</si>
  <si>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</si>
  <si>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</si>
  <si>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</si>
  <si>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</si>
  <si>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</si>
  <si>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</si>
  <si>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</si>
  <si>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</si>
  <si>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</si>
  <si>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</si>
  <si>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</si>
  <si>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</si>
  <si>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</si>
  <si>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</si>
  <si>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</si>
  <si>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</si>
  <si>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</si>
  <si>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</si>
  <si>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</si>
  <si>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</si>
  <si>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</si>
  <si>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</si>
  <si>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</si>
  <si>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</si>
  <si>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</si>
  <si>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</si>
  <si>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</si>
  <si>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</si>
  <si>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</si>
  <si>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</si>
  <si>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</si>
  <si>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</si>
  <si>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</si>
  <si>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</si>
  <si>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</si>
  <si>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</si>
  <si>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</si>
  <si>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</si>
  <si>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</si>
  <si>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</si>
  <si>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</si>
  <si>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</si>
  <si>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</si>
  <si>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</si>
  <si>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</si>
  <si>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</si>
  <si>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</si>
  <si>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</si>
  <si>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</si>
  <si>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</si>
  <si>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</si>
  <si>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</si>
  <si>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</si>
  <si>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</si>
  <si>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</si>
  <si>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</si>
  <si>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</si>
  <si>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</si>
  <si>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</si>
  <si>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</si>
  <si>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</si>
  <si>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</si>
  <si>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</si>
  <si>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</si>
  <si>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</si>
  <si>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</si>
  <si>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</si>
  <si>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</si>
  <si>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</si>
  <si>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</si>
  <si>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</si>
  <si>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</si>
  <si>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</si>
  <si>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</si>
  <si>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</si>
  <si>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</si>
  <si>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</si>
  <si>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</si>
  <si>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</si>
  <si>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</si>
  <si>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</si>
  <si>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</si>
  <si>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</si>
  <si>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</si>
  <si>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</si>
  <si>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</si>
  <si>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</si>
  <si>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</si>
  <si>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</si>
  <si>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</si>
  <si>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</si>
  <si>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</si>
  <si>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</si>
  <si>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</si>
  <si>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</si>
  <si>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</si>
  <si>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</si>
  <si>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</si>
  <si>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</si>
  <si>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</si>
  <si>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</si>
  <si>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</si>
  <si>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</si>
  <si>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</si>
  <si>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</si>
  <si>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</si>
  <si>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</si>
  <si>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</si>
  <si>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</si>
  <si>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</si>
  <si>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</si>
  <si>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</si>
  <si>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</si>
  <si>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</si>
  <si>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</si>
  <si>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</si>
  <si>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</si>
  <si>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</si>
  <si>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</si>
  <si>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</si>
  <si>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</si>
  <si>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</si>
  <si>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</si>
  <si>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</si>
  <si>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</si>
  <si>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</si>
  <si>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</si>
  <si>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</si>
  <si>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</si>
  <si>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</si>
  <si>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</si>
  <si>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</si>
  <si>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</si>
  <si>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</si>
  <si>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</si>
  <si>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</si>
  <si>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</si>
  <si>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</si>
  <si>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</si>
  <si>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</si>
  <si>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</si>
  <si>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</si>
  <si>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</si>
  <si>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</si>
  <si>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</si>
  <si>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</si>
  <si>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</si>
  <si>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</si>
  <si>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</si>
  <si>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</si>
  <si>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</si>
  <si>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</si>
  <si>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</si>
  <si>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</si>
  <si>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</si>
  <si>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</si>
  <si>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</si>
  <si>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</si>
  <si>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</si>
  <si>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</si>
  <si>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</si>
  <si>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</si>
  <si>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</si>
  <si>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</si>
  <si>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</si>
  <si>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</si>
  <si>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</si>
  <si>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</si>
  <si>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</si>
  <si>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</si>
  <si>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</si>
  <si>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</si>
  <si>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</si>
  <si>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</si>
  <si>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</si>
  <si>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</si>
  <si>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</si>
  <si>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</si>
  <si>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</si>
  <si>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</si>
  <si>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</si>
  <si>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</si>
  <si>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</si>
  <si>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</si>
  <si>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</si>
  <si>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</si>
  <si>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</si>
  <si>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</si>
  <si>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</si>
  <si>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</si>
  <si>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</si>
  <si>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</si>
  <si>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</si>
  <si>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</si>
  <si>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</si>
  <si>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</si>
  <si>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</si>
  <si>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</si>
  <si>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</si>
  <si>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</si>
  <si>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</si>
  <si>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</si>
  <si>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</si>
  <si>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</si>
  <si>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</si>
  <si>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</si>
  <si>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</si>
  <si>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</si>
  <si>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</si>
  <si>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</si>
  <si>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</si>
  <si>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</si>
  <si>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</si>
  <si>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</si>
  <si>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</si>
  <si>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</si>
  <si>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</si>
  <si>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</si>
  <si>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</si>
  <si>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</si>
  <si>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</si>
  <si>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</si>
  <si>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</si>
  <si>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</si>
  <si>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</si>
  <si>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</si>
  <si>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</si>
  <si>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</si>
  <si>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</si>
  <si>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</si>
  <si>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</si>
  <si>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</si>
  <si>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</si>
  <si>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</si>
  <si>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</si>
  <si>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</si>
  <si>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</si>
  <si>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</si>
  <si>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</si>
  <si>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</si>
  <si>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</si>
  <si>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</si>
  <si>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</si>
  <si>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</si>
  <si>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</si>
  <si>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</si>
  <si>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</si>
  <si>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</si>
  <si>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</si>
  <si>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</si>
  <si>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</si>
  <si>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</si>
  <si>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</si>
  <si>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</si>
  <si>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</si>
  <si>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</si>
  <si>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</si>
  <si>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</si>
  <si>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</si>
  <si>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</si>
  <si>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</si>
  <si>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</si>
  <si>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</si>
  <si>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</si>
  <si>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</si>
  <si>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</si>
  <si>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</si>
  <si>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</si>
  <si>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</si>
  <si>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</si>
  <si>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</si>
  <si>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</si>
  <si>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</si>
  <si>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</si>
  <si>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</si>
  <si>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</si>
  <si>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</si>
  <si>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</si>
  <si>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</si>
  <si>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</si>
  <si>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</si>
  <si>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</si>
  <si>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</si>
  <si>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</si>
  <si>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</si>
  <si>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</si>
  <si>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</si>
  <si>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</si>
  <si>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</si>
  <si>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</si>
  <si>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</si>
  <si>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</si>
  <si>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</si>
  <si>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</si>
  <si>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</si>
  <si>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</si>
  <si>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</si>
  <si>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</si>
  <si>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</si>
  <si>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</si>
  <si>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</si>
  <si>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</si>
  <si>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</si>
  <si>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</si>
  <si>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</si>
  <si>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</si>
  <si>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</si>
  <si>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</si>
  <si>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</si>
  <si>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</si>
  <si>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</si>
  <si>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</si>
  <si>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</si>
  <si>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</si>
  <si>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</si>
  <si>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</si>
  <si>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</si>
  <si>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</si>
  <si>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</si>
  <si>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</si>
  <si>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</si>
  <si>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</si>
  <si>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</si>
  <si>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</si>
  <si>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</si>
  <si>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</si>
  <si>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</si>
  <si>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</si>
  <si>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</si>
  <si>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</si>
  <si>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</si>
  <si>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</si>
  <si>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</si>
  <si>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</si>
  <si>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</si>
  <si>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</si>
  <si>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</si>
  <si>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</si>
  <si>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</si>
  <si>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</si>
  <si>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</si>
  <si>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</si>
  <si>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</si>
  <si>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</si>
  <si>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</si>
  <si>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</si>
  <si>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</si>
  <si>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</si>
  <si>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</si>
  <si>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</si>
  <si>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</si>
  <si>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</si>
  <si>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</si>
  <si>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</si>
  <si>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</si>
  <si>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</si>
  <si>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</si>
  <si>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</si>
  <si>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</si>
  <si>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</si>
  <si>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</si>
  <si>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</si>
  <si>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</si>
  <si>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</si>
  <si>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</si>
  <si>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</si>
  <si>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</si>
  <si>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</si>
  <si>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</si>
  <si>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</si>
  <si>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</si>
  <si>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</si>
  <si>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</si>
  <si>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</si>
  <si>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</si>
  <si>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</si>
  <si>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</si>
  <si>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</si>
  <si>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</si>
  <si>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</si>
  <si>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</si>
  <si>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</si>
  <si>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</si>
  <si>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</si>
  <si>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</si>
  <si>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</si>
  <si>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</si>
  <si>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</si>
  <si>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</si>
  <si>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</si>
  <si>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</si>
  <si>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</si>
  <si>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</si>
  <si>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</si>
  <si>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</si>
  <si>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</si>
  <si>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</si>
  <si>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</si>
  <si>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</si>
  <si>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</si>
  <si>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</si>
  <si>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</si>
  <si>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</si>
  <si>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</si>
  <si>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</si>
  <si>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</si>
  <si>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</si>
  <si>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</si>
  <si>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</si>
  <si>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</si>
  <si>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</si>
  <si>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</si>
  <si>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</si>
  <si>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</si>
  <si>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</si>
  <si>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</si>
  <si>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</si>
  <si>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</si>
  <si>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</si>
  <si>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</si>
  <si>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</si>
  <si>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</si>
  <si>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</si>
  <si>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</si>
  <si>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</si>
  <si>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</si>
  <si>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</si>
  <si>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</si>
  <si>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</si>
  <si>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</si>
  <si>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</si>
  <si>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</si>
  <si>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</si>
  <si>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</si>
  <si>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</si>
  <si>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</si>
  <si>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</si>
  <si>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</si>
  <si>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</si>
  <si>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</si>
  <si>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</si>
  <si>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</si>
  <si>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</si>
  <si>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</si>
  <si>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</si>
  <si>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</si>
  <si>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</si>
  <si>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</si>
  <si>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</si>
  <si>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</si>
  <si>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</si>
  <si>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</si>
  <si>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</si>
  <si>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</si>
  <si>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</si>
  <si>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</si>
  <si>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</si>
  <si>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</si>
  <si>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</si>
  <si>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</si>
  <si>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</si>
  <si>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</si>
  <si>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</si>
  <si>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</si>
  <si>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</si>
  <si>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</si>
  <si>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</si>
  <si>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</si>
  <si>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</si>
  <si>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</si>
  <si>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</si>
  <si>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</si>
  <si>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</si>
  <si>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</si>
  <si>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</si>
  <si>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</si>
  <si>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</si>
  <si>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</si>
  <si>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</si>
  <si>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</si>
  <si>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</si>
  <si>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</si>
  <si>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</si>
  <si>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</si>
  <si>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</si>
  <si>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</si>
  <si>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</si>
  <si>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</si>
  <si>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</si>
  <si>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</si>
  <si>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</si>
  <si>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</si>
  <si>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</si>
  <si>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</si>
  <si>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</si>
  <si>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</si>
  <si>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</si>
  <si>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</si>
  <si>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</si>
  <si>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</si>
  <si>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</si>
  <si>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</si>
  <si>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</si>
  <si>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</si>
  <si>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</si>
  <si>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</si>
  <si>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</si>
  <si>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</si>
  <si>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</si>
  <si>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</si>
  <si>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</si>
  <si>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</si>
  <si>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</si>
  <si>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</si>
  <si>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</si>
  <si>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</si>
  <si>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</si>
  <si>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</si>
  <si>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</si>
  <si>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</si>
  <si>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</si>
  <si>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</si>
  <si>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</si>
  <si>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</si>
  <si>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</si>
  <si>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</si>
  <si>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</si>
  <si>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</si>
  <si>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</si>
  <si>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</si>
  <si>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</si>
  <si>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</si>
  <si>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</si>
  <si>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</si>
  <si>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</si>
  <si>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</si>
  <si>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</si>
  <si>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</si>
  <si>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</si>
  <si>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</si>
  <si>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</si>
  <si>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</si>
  <si>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</si>
  <si>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</si>
  <si>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</si>
  <si>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</si>
  <si>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</si>
  <si>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</si>
  <si>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</si>
  <si>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</si>
  <si>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</si>
  <si>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</si>
  <si>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</si>
  <si>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</si>
  <si>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</si>
  <si>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</si>
  <si>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</si>
  <si>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</si>
  <si>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</si>
  <si>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</si>
  <si>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</si>
  <si>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</si>
  <si>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</si>
  <si>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</si>
  <si>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</si>
  <si>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</si>
  <si>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</si>
  <si>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</si>
  <si>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</si>
  <si>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</si>
  <si>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</si>
  <si>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</si>
  <si>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</si>
  <si>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</si>
  <si>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</si>
  <si>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</si>
  <si>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</si>
  <si>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</si>
  <si>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</si>
  <si>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</si>
  <si>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</si>
  <si>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</si>
  <si>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</si>
  <si>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</si>
  <si>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</si>
  <si>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</si>
  <si>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</si>
  <si>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</si>
  <si>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</si>
  <si>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</si>
  <si>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</si>
  <si>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</si>
  <si>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</si>
  <si>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</si>
  <si>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</si>
  <si>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</si>
  <si>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</si>
  <si>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</si>
  <si>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</si>
  <si>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</si>
  <si>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</si>
  <si>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</si>
  <si>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</si>
  <si>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</si>
  <si>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</si>
  <si>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</si>
  <si>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</si>
  <si>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</si>
  <si>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</si>
  <si>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</si>
  <si>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</si>
  <si>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</si>
  <si>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</si>
  <si>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</si>
  <si>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</si>
  <si>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</si>
  <si>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</si>
  <si>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</si>
  <si>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</si>
  <si>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</si>
  <si>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</si>
  <si>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</si>
  <si>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</si>
  <si>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</si>
  <si>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</si>
  <si>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</si>
  <si>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</si>
  <si>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</si>
  <si>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</si>
  <si>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</si>
  <si>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</si>
  <si>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</si>
  <si>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</si>
  <si>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</si>
  <si>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</si>
  <si>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</si>
  <si>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</si>
  <si>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</si>
  <si>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</si>
  <si>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</si>
  <si>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</si>
  <si>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</si>
  <si>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</si>
  <si>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</si>
  <si>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</si>
  <si>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</si>
  <si>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</si>
  <si>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</si>
  <si>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</si>
  <si>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</si>
  <si>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</si>
  <si>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</si>
  <si>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</si>
  <si>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</si>
  <si>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</si>
  <si>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</si>
  <si>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</si>
  <si>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</si>
  <si>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</si>
  <si>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</si>
  <si>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</si>
  <si>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</si>
  <si>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</si>
  <si>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</si>
  <si>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</si>
  <si>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</si>
  <si>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</si>
  <si>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</si>
  <si>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</si>
  <si>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</si>
  <si>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</si>
  <si>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</si>
  <si>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</si>
  <si>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</si>
  <si>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</si>
  <si>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</si>
  <si>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</si>
  <si>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</si>
  <si>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</si>
  <si>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</si>
  <si>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</si>
  <si>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</si>
  <si>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</si>
  <si>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</si>
  <si>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</si>
  <si>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</si>
  <si>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</si>
  <si>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</si>
  <si>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</si>
  <si>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</si>
  <si>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</si>
  <si>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</si>
  <si>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</si>
  <si>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</si>
  <si>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</si>
  <si>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</si>
  <si>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</si>
  <si>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</si>
  <si>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</si>
  <si>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</si>
  <si>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</si>
  <si>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</si>
  <si>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</si>
  <si>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</si>
  <si>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</si>
  <si>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</si>
  <si>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</si>
  <si>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</si>
  <si>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</si>
  <si>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</si>
  <si>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</si>
  <si>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</si>
  <si>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</si>
  <si>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</si>
  <si>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</si>
  <si>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</si>
  <si>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</si>
  <si>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</si>
  <si>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</si>
  <si>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</si>
  <si>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</si>
  <si>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</si>
  <si>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</si>
  <si>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</si>
  <si>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</si>
  <si>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</si>
  <si>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</si>
  <si>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</si>
  <si>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</si>
  <si>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</si>
  <si>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</si>
  <si>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</si>
  <si>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</si>
  <si>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</si>
  <si>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</si>
  <si>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</si>
  <si>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</si>
  <si>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</si>
  <si>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</si>
  <si>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</si>
  <si>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</si>
  <si>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</si>
  <si>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</si>
  <si>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</si>
  <si>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</si>
  <si>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</si>
  <si>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</si>
  <si>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</si>
  <si>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</si>
  <si>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</si>
  <si>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</si>
  <si>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</si>
  <si>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</si>
  <si>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</si>
  <si>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</si>
  <si>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</si>
  <si>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</si>
  <si>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</si>
  <si>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</si>
  <si>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</si>
  <si>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</si>
  <si>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</si>
  <si>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</si>
  <si>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</si>
  <si>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</si>
  <si>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</si>
  <si>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</si>
  <si>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</si>
  <si>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</si>
  <si>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</si>
  <si>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</si>
  <si>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</si>
  <si>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</si>
  <si>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</si>
  <si>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</si>
  <si>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</si>
  <si>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</si>
  <si>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</si>
  <si>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</si>
  <si>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</si>
  <si>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</si>
  <si>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</si>
  <si>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</si>
  <si>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</si>
  <si>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</si>
  <si>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</si>
  <si>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</si>
  <si>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</si>
  <si>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</si>
  <si>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</si>
  <si>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</si>
  <si>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</si>
  <si>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</si>
  <si>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</si>
  <si>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</si>
  <si>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</si>
  <si>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</si>
  <si>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</si>
  <si>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</si>
  <si>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</si>
  <si>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</si>
  <si>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</si>
  <si>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</si>
  <si>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</si>
  <si>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</si>
  <si>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</si>
  <si>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</si>
  <si>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</si>
  <si>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</si>
  <si>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</si>
  <si>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</si>
  <si>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</si>
  <si>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</si>
  <si>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</si>
  <si>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</si>
  <si>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</si>
  <si>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</si>
  <si>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</si>
  <si>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</si>
  <si>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</si>
  <si>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</si>
  <si>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</si>
  <si>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</si>
  <si>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</si>
  <si>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</si>
  <si>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</si>
  <si>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</si>
  <si>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</si>
  <si>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</si>
  <si>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</si>
  <si>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</si>
  <si>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</si>
  <si>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</si>
  <si>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</si>
  <si>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</si>
  <si>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</si>
  <si>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</si>
  <si>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</si>
  <si>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</si>
  <si>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</si>
  <si>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</si>
  <si>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</si>
  <si>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</si>
  <si>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</si>
  <si>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</si>
  <si>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</si>
  <si>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</si>
  <si>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</si>
  <si>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</si>
  <si>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</si>
  <si>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</si>
  <si>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</si>
  <si>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</si>
  <si>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</si>
  <si>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</si>
  <si>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</si>
  <si>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</si>
  <si>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</si>
  <si>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</si>
  <si>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</si>
  <si>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</si>
  <si>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</si>
  <si>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</si>
  <si>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</si>
  <si>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</si>
  <si>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</si>
  <si>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</si>
  <si>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</si>
  <si>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</si>
  <si>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</si>
  <si>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</si>
  <si>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</si>
  <si>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</si>
  <si>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</si>
  <si>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</si>
  <si>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</si>
  <si>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</si>
  <si>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</si>
  <si>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</si>
  <si>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</si>
  <si>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</si>
  <si>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</si>
  <si>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</si>
  <si>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</si>
  <si>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</si>
  <si>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</si>
  <si>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</si>
  <si>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</si>
  <si>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</si>
  <si>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</si>
  <si>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</si>
  <si>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</si>
  <si>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</si>
  <si>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</si>
  <si>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</si>
  <si>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</si>
  <si>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</si>
  <si>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</si>
  <si>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</si>
  <si>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</si>
  <si>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</si>
  <si>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</si>
  <si>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</si>
  <si>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</si>
  <si>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</si>
  <si>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</si>
  <si>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</si>
  <si>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</si>
  <si>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</si>
  <si>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</si>
  <si>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</si>
  <si>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</si>
  <si>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</si>
  <si>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</si>
  <si>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</si>
  <si>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</si>
  <si>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</si>
  <si>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</si>
  <si>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</si>
  <si>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</si>
  <si>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</si>
  <si>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</si>
  <si>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</si>
  <si>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</si>
  <si>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</si>
  <si>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</si>
  <si>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</si>
  <si>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</si>
  <si>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</si>
  <si>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</si>
  <si>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</si>
  <si>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</si>
  <si>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</si>
  <si>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</si>
  <si>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</si>
  <si>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</si>
  <si>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</si>
  <si>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</si>
  <si>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</si>
  <si>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</si>
  <si>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</si>
  <si>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</si>
  <si>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</si>
  <si>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</si>
  <si>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</si>
  <si>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</si>
  <si>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</si>
  <si>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</si>
  <si>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</si>
  <si>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</si>
  <si>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</si>
  <si>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</si>
  <si>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</si>
  <si>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</si>
  <si>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</si>
  <si>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</si>
  <si>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</si>
  <si>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</si>
  <si>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</si>
  <si>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</si>
  <si>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</si>
  <si>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</si>
  <si>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</si>
  <si>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</si>
  <si>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</si>
  <si>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</si>
  <si>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</si>
  <si>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</si>
  <si>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</si>
  <si>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</si>
  <si>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</si>
  <si>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</si>
  <si>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</si>
  <si>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</si>
  <si>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</si>
  <si>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</si>
  <si>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</si>
  <si>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</si>
  <si>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</si>
  <si>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</si>
  <si>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</si>
  <si>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</si>
  <si>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</si>
  <si>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</si>
  <si>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</si>
  <si>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</si>
  <si>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</si>
  <si>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</si>
  <si>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</si>
  <si>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</si>
  <si>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</si>
  <si>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</si>
  <si>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</si>
  <si>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</si>
  <si>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</si>
  <si>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</si>
  <si>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</si>
  <si>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</si>
  <si>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</si>
  <si>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</si>
  <si>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</si>
  <si>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</si>
  <si>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</si>
  <si>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</si>
  <si>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</si>
  <si>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</si>
  <si>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</si>
  <si>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</si>
  <si>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</si>
  <si>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</si>
  <si>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</si>
  <si>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</si>
  <si>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</si>
  <si>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</si>
  <si>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</si>
  <si>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</si>
  <si>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</si>
  <si>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</si>
  <si>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</si>
  <si>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</si>
  <si>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</si>
  <si>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</si>
  <si>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</si>
  <si>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</si>
  <si>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</si>
  <si>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</si>
  <si>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</si>
  <si>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</si>
  <si>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</si>
  <si>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</si>
  <si>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</si>
  <si>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</si>
  <si>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</si>
  <si>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</si>
  <si>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</si>
  <si>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</si>
  <si>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</si>
  <si>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</si>
  <si>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</si>
  <si>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</si>
  <si>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</si>
  <si>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</si>
  <si>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</si>
  <si>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</si>
  <si>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</si>
  <si>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</si>
  <si>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</si>
  <si>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</si>
  <si>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</si>
  <si>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</si>
  <si>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</si>
  <si>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</si>
  <si>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</si>
  <si>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</si>
  <si>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</si>
  <si>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</si>
  <si>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</si>
  <si>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</si>
  <si>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</si>
  <si>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</si>
  <si>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</si>
  <si>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</si>
  <si>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</si>
  <si>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</si>
  <si>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</si>
  <si>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</si>
  <si>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</si>
  <si>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</si>
  <si>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</si>
  <si>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</si>
  <si>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</si>
  <si>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</si>
  <si>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</si>
  <si>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</si>
  <si>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</si>
  <si>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</si>
  <si>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</si>
  <si>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</si>
  <si>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</si>
  <si>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</si>
  <si>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</si>
  <si>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</si>
  <si>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</si>
  <si>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</si>
  <si>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</si>
  <si>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</si>
  <si>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</si>
  <si>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</si>
  <si>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</si>
  <si>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</si>
  <si>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</si>
  <si>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</si>
  <si>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</si>
  <si>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</si>
  <si>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</si>
  <si>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</si>
  <si>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</si>
  <si>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</si>
  <si>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</si>
  <si>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</si>
  <si>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</si>
  <si>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</si>
  <si>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</si>
  <si>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</si>
  <si>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</si>
  <si>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</si>
  <si>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</si>
  <si>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</si>
  <si>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</si>
  <si>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</si>
  <si>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</si>
  <si>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</si>
  <si>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</si>
  <si>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</si>
  <si>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</si>
  <si>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</si>
  <si>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</si>
  <si>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</si>
  <si>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</si>
  <si>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</si>
  <si>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</si>
  <si>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</si>
  <si>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</si>
  <si>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</si>
  <si>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</si>
  <si>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</si>
  <si>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</si>
  <si>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</si>
  <si>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</si>
  <si>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</si>
  <si>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</si>
  <si>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</si>
  <si>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</si>
  <si>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</si>
  <si>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</si>
  <si>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</si>
  <si>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</si>
  <si>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</si>
  <si>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</si>
  <si>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</si>
  <si>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</si>
  <si>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</si>
  <si>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</si>
  <si>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</si>
  <si>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</si>
  <si>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</si>
  <si>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</si>
  <si>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</si>
  <si>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</si>
  <si>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</si>
  <si>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</si>
  <si>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</si>
  <si>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</si>
  <si>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</si>
  <si>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</si>
  <si>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</si>
  <si>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</si>
  <si>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</si>
  <si>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</si>
  <si>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</si>
  <si>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</si>
  <si>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</si>
  <si>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</si>
  <si>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</si>
  <si>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</si>
  <si>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</si>
  <si>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</si>
  <si>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</si>
  <si>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</si>
  <si>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</si>
  <si>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</si>
  <si>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</si>
  <si>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</si>
  <si>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</si>
  <si>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</si>
  <si>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</si>
  <si>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</si>
  <si>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</si>
  <si>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</si>
  <si>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</si>
  <si>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</si>
  <si>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</si>
  <si>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</si>
  <si>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</si>
  <si>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</si>
  <si>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</si>
  <si>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</si>
  <si>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</si>
  <si>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</si>
  <si>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</si>
  <si>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</si>
  <si>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</si>
  <si>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</si>
  <si>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</si>
  <si>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</si>
  <si>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</si>
  <si>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</si>
  <si>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</si>
  <si>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</si>
  <si>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</si>
  <si>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</si>
  <si>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</si>
  <si>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</si>
  <si>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</si>
  <si>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</si>
  <si>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</si>
  <si>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</si>
  <si>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</si>
  <si>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</si>
  <si>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</si>
  <si>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</si>
  <si>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</si>
  <si>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</si>
  <si>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</si>
  <si>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</si>
  <si>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</si>
  <si>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</si>
  <si>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</si>
  <si>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</si>
  <si>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</si>
  <si>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</si>
  <si>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</si>
  <si>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</si>
  <si>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</si>
  <si>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</si>
  <si>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</si>
  <si>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</si>
  <si>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</si>
  <si>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</si>
  <si>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</si>
  <si>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</si>
  <si>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</si>
  <si>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</si>
  <si>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</si>
  <si>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</si>
  <si>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</si>
  <si>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</si>
  <si>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</si>
  <si>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</si>
  <si>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</si>
  <si>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</si>
  <si>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</si>
  <si>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</si>
  <si>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</si>
  <si>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</si>
  <si>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</si>
  <si>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</si>
  <si>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</si>
  <si>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</si>
  <si>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</si>
  <si>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</si>
  <si>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</si>
  <si>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</si>
  <si>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</si>
  <si>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</si>
  <si>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</si>
  <si>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</si>
  <si>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</si>
  <si>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</si>
  <si>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</si>
  <si>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</si>
  <si>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</si>
  <si>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</si>
  <si>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</si>
  <si>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</si>
  <si>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</si>
  <si>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</si>
  <si>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</si>
  <si>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</si>
  <si>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</si>
  <si>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</si>
  <si>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</si>
  <si>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</si>
  <si>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</si>
  <si>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</si>
  <si>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</si>
  <si>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</si>
  <si>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</si>
  <si>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</si>
  <si>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</si>
  <si>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</si>
  <si>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</si>
  <si>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</si>
  <si>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</si>
  <si>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</si>
  <si>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</si>
  <si>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</si>
  <si>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</si>
  <si>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</si>
  <si>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</si>
  <si>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</si>
  <si>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</si>
  <si>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</si>
  <si>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</si>
  <si>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</si>
  <si>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</si>
  <si>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</si>
  <si>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</si>
  <si>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</si>
  <si>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</si>
  <si>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</si>
  <si>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</si>
  <si>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</si>
  <si>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</si>
  <si>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</si>
  <si>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</si>
  <si>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</si>
  <si>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</si>
  <si>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</si>
  <si>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</si>
  <si>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</si>
  <si>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</si>
  <si>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</si>
  <si>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</si>
  <si>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</si>
  <si>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</si>
  <si>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</si>
  <si>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</si>
  <si>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</si>
  <si>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</si>
  <si>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</si>
  <si>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</si>
  <si>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</si>
  <si>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</si>
  <si>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</si>
  <si>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</si>
  <si>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</si>
  <si>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</si>
  <si>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</si>
  <si>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</si>
  <si>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</si>
  <si>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</si>
  <si>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</si>
  <si>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</si>
  <si>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</si>
  <si>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</si>
  <si>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</si>
  <si>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</si>
  <si>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</si>
  <si>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</si>
  <si>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</si>
  <si>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</si>
  <si>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</si>
  <si>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</si>
  <si>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</si>
  <si>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</si>
  <si>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</si>
  <si>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</si>
  <si>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</si>
  <si>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</si>
  <si>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</si>
  <si>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</si>
  <si>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</si>
  <si>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</si>
  <si>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</si>
  <si>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</si>
  <si>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</si>
  <si>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</si>
  <si>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</si>
  <si>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</si>
  <si>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</si>
  <si>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</si>
  <si>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</si>
  <si>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</si>
  <si>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</si>
  <si>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</si>
  <si>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</si>
  <si>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</si>
  <si>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</si>
  <si>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</si>
  <si>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</si>
  <si>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</si>
  <si>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</si>
  <si>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</si>
  <si>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</si>
  <si>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</si>
  <si>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</si>
  <si>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</si>
  <si>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</si>
  <si>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</si>
  <si>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</si>
  <si>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</si>
  <si>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</si>
  <si>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</si>
  <si>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</si>
  <si>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</si>
  <si>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</si>
  <si>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</si>
  <si>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</si>
  <si>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</si>
  <si>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</si>
  <si>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</si>
  <si>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</si>
  <si>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</si>
  <si>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</si>
  <si>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</si>
  <si>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</si>
  <si>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</si>
  <si>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</si>
  <si>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</si>
  <si>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</si>
  <si>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</si>
  <si>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</si>
  <si>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</si>
  <si>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</si>
  <si>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</si>
  <si>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</si>
  <si>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</si>
  <si>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</si>
  <si>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</si>
  <si>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</si>
  <si>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</si>
  <si>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</si>
  <si>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</si>
  <si>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</si>
  <si>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</si>
  <si>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</si>
  <si>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</si>
  <si>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</si>
  <si>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</si>
  <si>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</si>
  <si>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</si>
  <si>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</si>
  <si>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</si>
  <si>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</si>
  <si>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</si>
  <si>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</si>
  <si>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</si>
  <si>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</si>
  <si>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</si>
  <si>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</si>
  <si>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</si>
  <si>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</si>
  <si>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</si>
  <si>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</si>
  <si>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</si>
  <si>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</si>
  <si>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</si>
  <si>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</si>
  <si>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</si>
  <si>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</si>
  <si>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</si>
  <si>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</si>
  <si>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</si>
  <si>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</si>
  <si>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</si>
  <si>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</si>
  <si>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</si>
  <si>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</si>
  <si>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</si>
  <si>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</si>
  <si>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</si>
  <si>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</si>
  <si>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</si>
  <si>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</si>
  <si>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</si>
  <si>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</si>
  <si>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</si>
  <si>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</si>
  <si>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</si>
  <si>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</si>
  <si>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</si>
  <si>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</si>
  <si>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</si>
  <si>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</si>
  <si>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</si>
  <si>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</si>
  <si>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</si>
  <si>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</si>
  <si>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</si>
  <si>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</si>
  <si>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</si>
  <si>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</si>
  <si>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</si>
  <si>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</si>
  <si>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</si>
  <si>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</si>
  <si>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</si>
  <si>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</si>
  <si>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</si>
  <si>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</si>
  <si>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</si>
  <si>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</si>
  <si>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</si>
  <si>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</si>
  <si>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</si>
  <si>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</si>
  <si>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</si>
  <si>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</si>
  <si>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</si>
  <si>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</si>
  <si>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</si>
  <si>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</si>
  <si>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</si>
  <si>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</si>
  <si>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</si>
  <si>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</si>
  <si>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</si>
  <si>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</si>
  <si>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</si>
  <si>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</si>
  <si>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</si>
  <si>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</si>
  <si>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</si>
  <si>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</si>
  <si>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</si>
  <si>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</si>
  <si>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</si>
  <si>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</si>
  <si>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</si>
  <si>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</si>
  <si>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</si>
  <si>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</si>
  <si>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</si>
  <si>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</si>
  <si>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</si>
  <si>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</si>
  <si>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</si>
  <si>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</si>
  <si>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</si>
  <si>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</si>
  <si>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</si>
  <si>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</si>
  <si>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</si>
  <si>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</si>
  <si>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</si>
  <si>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</si>
  <si>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</si>
  <si>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</si>
  <si>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</si>
  <si>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</si>
  <si>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</si>
  <si>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</si>
  <si>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</si>
  <si>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</si>
  <si>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</si>
  <si>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</si>
  <si>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</si>
  <si>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</si>
  <si>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</si>
  <si>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</si>
  <si>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</si>
  <si>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</si>
  <si>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</si>
  <si>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</si>
  <si>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</si>
  <si>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</si>
  <si>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</si>
  <si>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</si>
  <si>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</si>
  <si>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</si>
  <si>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</si>
  <si>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</si>
  <si>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</si>
  <si>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</si>
  <si>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</si>
  <si>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</si>
  <si>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</si>
  <si>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</si>
  <si>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</si>
  <si>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</si>
  <si>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</si>
  <si>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</si>
  <si>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</si>
  <si>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</si>
  <si>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</si>
  <si>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</si>
  <si>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</si>
  <si>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</si>
  <si>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</si>
  <si>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</si>
  <si>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</si>
  <si>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</si>
  <si>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</si>
  <si>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</si>
  <si>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</si>
  <si>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</si>
  <si>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</si>
  <si>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</si>
  <si>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</si>
  <si>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</si>
  <si>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</si>
  <si>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</si>
  <si>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</si>
  <si>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</si>
  <si>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</si>
  <si>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</si>
  <si>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</si>
  <si>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</si>
  <si>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</si>
  <si>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</si>
  <si>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</si>
  <si>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</si>
  <si>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</si>
  <si>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</si>
  <si>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</si>
  <si>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</si>
  <si>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</si>
  <si>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</si>
  <si>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</si>
  <si>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</si>
  <si>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</si>
  <si>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</si>
  <si>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</si>
  <si>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</si>
  <si>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</si>
  <si>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</si>
  <si>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</si>
  <si>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</si>
  <si>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</si>
  <si>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</si>
  <si>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</si>
  <si>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</si>
  <si>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</si>
  <si>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</si>
  <si>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</si>
  <si>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</si>
  <si>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</si>
  <si>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</si>
  <si>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</si>
  <si>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</si>
  <si>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</si>
  <si>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</si>
  <si>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</si>
  <si>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</si>
  <si>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</si>
  <si>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</si>
  <si>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</si>
  <si>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</si>
  <si>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</si>
  <si>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</si>
  <si>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</si>
  <si>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</si>
  <si>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</si>
  <si>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</si>
  <si>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</si>
  <si>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</si>
  <si>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</si>
  <si>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</si>
  <si>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</si>
  <si>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</si>
  <si>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</si>
  <si>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</si>
  <si>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</si>
  <si>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</si>
  <si>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</si>
  <si>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</si>
  <si>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</si>
  <si>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</si>
  <si>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</si>
  <si>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</si>
  <si>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</si>
  <si>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</si>
  <si>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</si>
  <si>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</si>
  <si>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</si>
  <si>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</si>
  <si>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</si>
  <si>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</si>
  <si>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</si>
  <si>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</si>
  <si>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</si>
  <si>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</si>
  <si>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</si>
  <si>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</si>
  <si>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</si>
  <si>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</si>
  <si>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</si>
  <si>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</si>
  <si>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</si>
  <si>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</si>
  <si>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</si>
  <si>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</si>
  <si>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</si>
  <si>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</si>
  <si>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</si>
  <si>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</si>
  <si>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</si>
  <si>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</si>
  <si>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</si>
  <si>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</si>
  <si>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</si>
  <si>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</si>
  <si>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</si>
  <si>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</si>
  <si>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</si>
  <si>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</si>
  <si>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</si>
  <si>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</si>
  <si>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</si>
  <si>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</si>
  <si>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</si>
  <si>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</si>
  <si>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</si>
  <si>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</si>
  <si>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</si>
  <si>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</si>
  <si>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</si>
  <si>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</si>
  <si>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</si>
  <si>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</si>
  <si>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</si>
  <si>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</si>
  <si>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</si>
  <si>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</si>
  <si>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</si>
  <si>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</si>
  <si>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</si>
  <si>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</si>
  <si>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</si>
  <si>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</si>
  <si>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</si>
  <si>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</si>
  <si>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</si>
  <si>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</si>
  <si>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</si>
  <si>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</si>
  <si>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</si>
  <si>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</si>
  <si>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</si>
  <si>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</si>
  <si>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</si>
  <si>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</si>
  <si>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</si>
  <si>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</si>
  <si>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</si>
  <si>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</si>
  <si>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</si>
  <si>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</si>
  <si>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</si>
  <si>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</si>
  <si>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</si>
  <si>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</si>
  <si>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</si>
  <si>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</si>
  <si>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</si>
  <si>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</si>
  <si>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</si>
  <si>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</si>
  <si>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</si>
  <si>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</si>
  <si>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</si>
  <si>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</si>
  <si>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</si>
  <si>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</si>
  <si>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</si>
  <si>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</si>
  <si>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</si>
  <si>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</si>
  <si>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</si>
  <si>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</si>
  <si>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</si>
  <si>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</si>
  <si>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</si>
  <si>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</si>
  <si>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</si>
  <si>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</si>
  <si>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</si>
  <si>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</si>
  <si>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</si>
  <si>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</si>
  <si>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</si>
  <si>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</si>
  <si>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</si>
  <si>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</si>
  <si>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</si>
  <si>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</si>
  <si>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</si>
  <si>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</si>
  <si>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</si>
  <si>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</si>
  <si>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</si>
  <si>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</si>
  <si>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</si>
  <si>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</si>
  <si>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</si>
  <si>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</si>
  <si>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</si>
  <si>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</si>
  <si>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</si>
  <si>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</si>
  <si>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</si>
  <si>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</si>
  <si>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</si>
  <si>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</si>
  <si>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</si>
  <si>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</si>
  <si>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</si>
  <si>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</si>
  <si>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</si>
  <si>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</si>
  <si>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</si>
  <si>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</si>
  <si>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</si>
  <si>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</si>
  <si>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</si>
  <si>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</si>
  <si>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</si>
  <si>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</si>
  <si>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</si>
  <si>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</si>
  <si>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</si>
  <si>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</si>
  <si>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</si>
  <si>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</si>
  <si>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</si>
  <si>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</si>
  <si>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</si>
  <si>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</si>
  <si>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</si>
  <si>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</si>
  <si>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</si>
  <si>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</si>
  <si>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</si>
  <si>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</si>
  <si>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</si>
  <si>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</si>
  <si>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</si>
  <si>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</si>
  <si>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</si>
  <si>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</si>
  <si>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</si>
  <si>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</si>
  <si>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</si>
  <si>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</si>
  <si>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</si>
  <si>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</si>
  <si>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</si>
  <si>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</si>
  <si>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</si>
  <si>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</si>
  <si>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</si>
  <si>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</si>
  <si>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</si>
  <si>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</si>
  <si>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</si>
  <si>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</si>
  <si>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</si>
  <si>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</si>
  <si>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</si>
  <si>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</si>
  <si>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</si>
  <si>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</si>
  <si>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</si>
  <si>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</si>
  <si>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</si>
  <si>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</si>
  <si>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</si>
  <si>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</si>
  <si>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</si>
  <si>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</si>
  <si>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</si>
  <si>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</si>
  <si>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</si>
  <si>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</si>
  <si>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</si>
  <si>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</si>
  <si>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</si>
  <si>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</si>
  <si>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</si>
  <si>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</si>
  <si>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</si>
  <si>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</si>
  <si>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</si>
  <si>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</si>
  <si>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</si>
  <si>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</si>
  <si>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</si>
  <si>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</si>
  <si>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</si>
  <si>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</si>
  <si>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</si>
  <si>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</si>
  <si>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</si>
  <si>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</si>
  <si>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</si>
  <si>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</si>
  <si>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</si>
  <si>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</si>
  <si>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</si>
  <si>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</si>
  <si>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</si>
  <si>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</si>
  <si>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</si>
  <si>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</si>
  <si>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</si>
  <si>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</si>
  <si>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</si>
  <si>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</si>
  <si>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</si>
  <si>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</si>
  <si>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</si>
  <si>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</si>
  <si>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</si>
  <si>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</si>
  <si>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</si>
  <si>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</si>
  <si>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</si>
  <si>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</si>
  <si>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</si>
  <si>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</si>
  <si>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</si>
  <si>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</si>
  <si>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</si>
  <si>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</si>
  <si>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</si>
  <si>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</si>
  <si>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</si>
  <si>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</si>
  <si>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</si>
  <si>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</si>
  <si>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</si>
  <si>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</si>
  <si>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</si>
  <si>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</si>
  <si>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</si>
  <si>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</si>
  <si>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</si>
  <si>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</si>
  <si>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</si>
  <si>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</si>
  <si>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</si>
  <si>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</si>
  <si>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</si>
  <si>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</si>
  <si>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</si>
  <si>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</si>
  <si>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</si>
  <si>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</si>
  <si>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</si>
  <si>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</si>
  <si>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</si>
  <si>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</si>
  <si>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</si>
  <si>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</si>
  <si>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</si>
  <si>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</si>
  <si>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</si>
  <si>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</si>
  <si>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</si>
  <si>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</si>
  <si>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</si>
  <si>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</si>
  <si>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</si>
  <si>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</si>
  <si>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</si>
  <si>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</si>
  <si>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</si>
  <si>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</si>
  <si>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</si>
  <si>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</si>
  <si>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</si>
  <si>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</si>
  <si>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</si>
  <si>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</si>
  <si>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</si>
  <si>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</si>
  <si>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</si>
  <si>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</si>
  <si>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</si>
  <si>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</si>
  <si>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</si>
  <si>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</si>
  <si>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</si>
  <si>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</si>
  <si>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</si>
  <si>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</si>
  <si>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</si>
  <si>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</si>
  <si>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</si>
  <si>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</si>
  <si>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</si>
  <si>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</si>
  <si>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</si>
  <si>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</si>
  <si>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</si>
  <si>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</si>
  <si>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</si>
  <si>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</si>
  <si>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</si>
  <si>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</si>
  <si>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</si>
  <si>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</si>
  <si>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</si>
  <si>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</si>
  <si>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</si>
  <si>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</si>
  <si>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</si>
  <si>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</si>
  <si>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</si>
  <si>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</si>
  <si>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</si>
  <si>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</si>
  <si>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</si>
  <si>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</si>
  <si>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</si>
  <si>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</si>
  <si>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</si>
  <si>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</si>
  <si>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</si>
  <si>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</si>
  <si>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</si>
  <si>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</si>
  <si>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</si>
  <si>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</si>
  <si>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</si>
  <si>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</si>
  <si>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</si>
  <si>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</si>
  <si>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</si>
  <si>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</si>
  <si>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</si>
  <si>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</si>
  <si>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</si>
  <si>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</si>
  <si>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</si>
  <si>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</si>
  <si>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</si>
  <si>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</si>
  <si>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</si>
  <si>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</si>
  <si>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</si>
  <si>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</si>
  <si>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</si>
  <si>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</si>
  <si>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</si>
  <si>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</si>
  <si>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</si>
  <si>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</si>
  <si>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</si>
  <si>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</si>
  <si>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</si>
  <si>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</si>
  <si>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</si>
  <si>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</si>
  <si>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</si>
  <si>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</si>
  <si>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</si>
  <si>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</si>
  <si>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</si>
  <si>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</si>
  <si>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</si>
  <si>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</si>
  <si>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</si>
  <si>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</si>
  <si>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</si>
  <si>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</si>
  <si>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</si>
  <si>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</si>
  <si>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</si>
  <si>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</si>
  <si>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</si>
  <si>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</si>
  <si>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</si>
  <si>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</si>
  <si>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</si>
  <si>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</si>
  <si>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</si>
  <si>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</si>
  <si>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</si>
  <si>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</si>
  <si>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</si>
  <si>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</si>
  <si>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</si>
  <si>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</si>
  <si>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</si>
  <si>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</si>
  <si>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</si>
  <si>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</si>
  <si>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</si>
  <si>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</si>
  <si>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</si>
  <si>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</si>
  <si>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</si>
  <si>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</si>
  <si>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</si>
  <si>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</si>
  <si>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</si>
  <si>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</si>
  <si>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</si>
  <si>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</si>
  <si>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</si>
  <si>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</si>
  <si>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</si>
  <si>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</si>
  <si>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</si>
  <si>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</si>
  <si>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</si>
  <si>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</si>
  <si>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</si>
  <si>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</si>
  <si>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</si>
  <si>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</si>
  <si>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</si>
  <si>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</si>
  <si>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</si>
  <si>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</si>
  <si>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</si>
  <si>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</si>
  <si>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</si>
  <si>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</si>
  <si>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</si>
  <si>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</si>
  <si>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</si>
  <si>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</si>
  <si>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</si>
  <si>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</si>
  <si>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</si>
  <si>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</si>
  <si>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</si>
  <si>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</si>
  <si>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</si>
  <si>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</si>
  <si>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</si>
  <si>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</si>
  <si>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</si>
  <si>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</si>
  <si>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</si>
  <si>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</si>
  <si>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</si>
  <si>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</si>
  <si>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</si>
  <si>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</si>
  <si>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</si>
  <si>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</si>
  <si>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</si>
  <si>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</si>
  <si>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</si>
  <si>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</si>
  <si>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</si>
  <si>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</si>
  <si>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</si>
  <si>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</si>
  <si>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</si>
  <si>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</si>
  <si>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</si>
  <si>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</si>
  <si>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</si>
  <si>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</si>
  <si>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</si>
  <si>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</si>
  <si>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</si>
  <si>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</si>
  <si>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</si>
  <si>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</si>
  <si>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</si>
  <si>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</si>
  <si>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</si>
  <si>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</si>
  <si>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</si>
  <si>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</si>
  <si>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</si>
  <si>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</si>
  <si>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</si>
  <si>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</si>
  <si>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</si>
  <si>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</si>
  <si>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</si>
  <si>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</si>
  <si>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</si>
  <si>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</si>
  <si>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</si>
  <si>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</si>
  <si>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</si>
  <si>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</si>
  <si>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</si>
  <si>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</si>
  <si>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</si>
  <si>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</si>
  <si>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</si>
  <si>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</si>
  <si>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</si>
  <si>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</si>
  <si>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</si>
  <si>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</si>
  <si>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</si>
  <si>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</si>
  <si>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</si>
  <si>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</si>
  <si>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</si>
  <si>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</si>
  <si>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</si>
  <si>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</si>
  <si>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</si>
  <si>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</si>
  <si>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</si>
  <si>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</si>
  <si>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</si>
  <si>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</si>
  <si>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</si>
  <si>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</si>
  <si>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</si>
  <si>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</si>
  <si>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</si>
  <si>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</si>
  <si>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</si>
  <si>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</si>
  <si>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</si>
  <si>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</si>
  <si>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</si>
  <si>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</si>
  <si>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</si>
  <si>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</si>
  <si>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</si>
  <si>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</si>
  <si>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</si>
  <si>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</si>
  <si>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</si>
  <si>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</si>
  <si>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</si>
  <si>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</si>
  <si>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</si>
  <si>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</si>
  <si>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</si>
  <si>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</si>
  <si>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</si>
  <si>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</si>
  <si>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</si>
  <si>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</si>
  <si>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</si>
  <si>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</si>
  <si>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</si>
  <si>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</si>
  <si>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</si>
  <si>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</si>
  <si>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</si>
  <si>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</si>
  <si>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</si>
  <si>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</si>
  <si>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</si>
  <si>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</si>
  <si>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</si>
  <si>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</si>
  <si>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</si>
  <si>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</si>
  <si>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</si>
  <si>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</si>
  <si>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</si>
  <si>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</si>
  <si>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</si>
  <si>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</si>
  <si>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</si>
  <si>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</si>
  <si>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</si>
  <si>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</si>
  <si>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</si>
  <si>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</si>
  <si>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</si>
  <si>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</si>
  <si>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</si>
  <si>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</si>
  <si>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</si>
  <si>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</si>
  <si>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</si>
  <si>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</si>
  <si>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</si>
  <si>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</si>
  <si>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</si>
  <si>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</si>
  <si>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</si>
  <si>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</si>
  <si>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</si>
  <si>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</si>
  <si>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</si>
  <si>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</si>
  <si>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</si>
  <si>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</si>
  <si>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</si>
  <si>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</si>
  <si>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</si>
  <si>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</si>
  <si>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</si>
  <si>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</si>
  <si>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</si>
  <si>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</si>
  <si>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</si>
  <si>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</si>
  <si>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</si>
  <si>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</si>
  <si>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</si>
  <si>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</si>
  <si>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</si>
  <si>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</si>
  <si>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</si>
  <si>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</si>
  <si>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</si>
  <si>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</si>
  <si>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</si>
  <si>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</si>
  <si>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</si>
  <si>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</si>
  <si>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</si>
  <si>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</si>
  <si>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</si>
  <si>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</si>
  <si>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</si>
  <si>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</si>
  <si>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</si>
  <si>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</si>
  <si>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</si>
  <si>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</si>
  <si>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</si>
  <si>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</si>
  <si>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</si>
  <si>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</si>
  <si>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</si>
  <si>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</si>
  <si>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</si>
  <si>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</si>
  <si>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</si>
  <si>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</si>
  <si>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</si>
  <si>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</si>
  <si>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</si>
  <si>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</si>
  <si>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</si>
  <si>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</si>
  <si>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</si>
  <si>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</si>
  <si>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</si>
  <si>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</si>
  <si>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</si>
  <si>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</si>
  <si>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</si>
  <si>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</si>
  <si>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</si>
  <si>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</si>
  <si>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</si>
  <si>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</si>
  <si>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</si>
  <si>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</si>
  <si>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</si>
  <si>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</si>
  <si>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</si>
  <si>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</si>
  <si>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</si>
  <si>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</si>
  <si>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</si>
  <si>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</si>
  <si>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</si>
  <si>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</si>
  <si>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</si>
  <si>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</si>
  <si>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</si>
  <si>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</si>
  <si>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</si>
  <si>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</si>
  <si>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</si>
  <si>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</si>
  <si>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</si>
  <si>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</si>
  <si>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</si>
  <si>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</si>
  <si>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</si>
  <si>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</si>
  <si>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</si>
  <si>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</si>
  <si>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</si>
  <si>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</si>
  <si>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</si>
  <si>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</si>
  <si>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</si>
  <si>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</si>
  <si>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</si>
  <si>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</si>
  <si>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</si>
  <si>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</si>
  <si>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</si>
  <si>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</si>
  <si>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</si>
  <si>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</si>
  <si>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</si>
  <si>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</si>
  <si>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</si>
  <si>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</si>
  <si>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</si>
  <si>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</si>
  <si>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</si>
  <si>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</si>
  <si>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</si>
  <si>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</si>
  <si>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</si>
  <si>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</si>
  <si>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</si>
  <si>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</si>
  <si>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</si>
  <si>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</si>
  <si>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</si>
  <si>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</si>
  <si>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</si>
  <si>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</si>
  <si>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</si>
  <si>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</si>
  <si>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</si>
  <si>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</si>
  <si>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</si>
  <si>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</si>
  <si>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</si>
  <si>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</si>
  <si>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</si>
  <si>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</si>
  <si>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</si>
  <si>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</si>
  <si>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</si>
  <si>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</si>
  <si>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</si>
  <si>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</si>
  <si>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</si>
  <si>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</si>
  <si>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</si>
  <si>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</si>
  <si>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</si>
  <si>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</si>
  <si>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</si>
  <si>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</si>
  <si>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</si>
  <si>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</si>
  <si>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</si>
  <si>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</si>
  <si>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</si>
  <si>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</si>
  <si>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</si>
  <si>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</si>
  <si>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</si>
  <si>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</si>
  <si>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</si>
  <si>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</si>
  <si>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</si>
  <si>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</si>
  <si>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</si>
  <si>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</si>
  <si>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</si>
  <si>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</si>
  <si>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</si>
  <si>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</si>
  <si>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</si>
  <si>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</si>
  <si>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</si>
  <si>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</si>
  <si>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</si>
  <si>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</si>
  <si>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</si>
  <si>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</si>
  <si>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</si>
  <si>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</si>
  <si>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</si>
  <si>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</si>
  <si>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</si>
  <si>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</si>
  <si>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</si>
  <si>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</si>
  <si>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</si>
  <si>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</si>
  <si>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</si>
  <si>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</si>
  <si>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</si>
  <si>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</si>
  <si>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</si>
  <si>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</si>
  <si>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</si>
  <si>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</si>
  <si>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</si>
  <si>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</si>
  <si>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</si>
  <si>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</si>
  <si>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</si>
  <si>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</si>
  <si>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</si>
  <si>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</si>
  <si>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</si>
  <si>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</si>
  <si>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</si>
  <si>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</si>
  <si>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</si>
  <si>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</si>
  <si>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</si>
  <si>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</si>
  <si>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</si>
  <si>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</si>
  <si>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</si>
  <si>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</si>
  <si>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</si>
  <si>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</si>
  <si>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</si>
  <si>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</si>
  <si>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</si>
  <si>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</si>
  <si>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</si>
  <si>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</si>
  <si>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</si>
  <si>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</si>
  <si>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</si>
  <si>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</si>
  <si>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</si>
  <si>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</si>
  <si>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</si>
  <si>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</si>
  <si>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</si>
  <si>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</si>
  <si>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</si>
  <si>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</si>
  <si>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</si>
  <si>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</si>
  <si>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</si>
  <si>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</si>
  <si>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</si>
  <si>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</si>
  <si>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</si>
  <si>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</si>
  <si>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</si>
  <si>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</si>
  <si>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</si>
  <si>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</si>
  <si>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</si>
  <si>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</si>
  <si>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</si>
  <si>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</si>
  <si>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</si>
  <si>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</si>
  <si>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</si>
  <si>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</si>
  <si>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</si>
  <si>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</si>
  <si>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</si>
  <si>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</si>
  <si>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</si>
  <si>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</si>
  <si>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</si>
  <si>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</si>
  <si>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</si>
  <si>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</si>
  <si>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</si>
  <si>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</si>
  <si>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</si>
  <si>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</si>
  <si>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</si>
  <si>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</si>
  <si>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</si>
  <si>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</si>
  <si>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</si>
  <si>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</si>
  <si>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</si>
  <si>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</si>
  <si>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</si>
  <si>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</si>
  <si>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</si>
  <si>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</si>
  <si>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</si>
  <si>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</si>
  <si>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</si>
  <si>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</si>
  <si>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</si>
  <si>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</si>
  <si>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</si>
  <si>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</si>
  <si>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</si>
  <si>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</si>
  <si>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</si>
  <si>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</si>
  <si>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</si>
  <si>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</si>
  <si>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</si>
  <si>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</si>
  <si>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</si>
  <si>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</si>
  <si>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</si>
  <si>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</si>
  <si>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</si>
  <si>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</si>
  <si>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</si>
  <si>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</si>
  <si>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</si>
  <si>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</si>
  <si>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</si>
  <si>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</si>
  <si>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</si>
  <si>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</si>
  <si>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</si>
  <si>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</si>
  <si>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</si>
  <si>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</si>
  <si>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</si>
  <si>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</si>
  <si>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</si>
  <si>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</si>
  <si>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</si>
  <si>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</si>
  <si>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</si>
  <si>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</si>
  <si>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</si>
  <si>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</si>
  <si>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</si>
  <si>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</si>
  <si>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</si>
  <si>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</si>
  <si>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</si>
  <si>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</si>
  <si>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</si>
  <si>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</si>
  <si>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</si>
  <si>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</si>
  <si>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</si>
  <si>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</si>
  <si>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</si>
  <si>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</si>
  <si>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</si>
  <si>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</si>
  <si>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</si>
  <si>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</si>
  <si>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</si>
  <si>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</si>
  <si>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</si>
  <si>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</si>
  <si>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</si>
  <si>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</si>
  <si>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</si>
  <si>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</si>
  <si>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</si>
  <si>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</si>
  <si>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</si>
  <si>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</si>
  <si>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</si>
  <si>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</si>
  <si>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</si>
  <si>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</si>
  <si>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</si>
  <si>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</si>
  <si>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</si>
  <si>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</si>
  <si>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</si>
  <si>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</si>
  <si>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</si>
  <si>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</si>
  <si>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</si>
  <si>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</si>
  <si>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</si>
  <si>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</si>
  <si>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</si>
  <si>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</si>
  <si>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</si>
  <si>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</si>
  <si>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</si>
  <si>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</si>
  <si>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</si>
  <si>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</si>
  <si>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</si>
  <si>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</si>
  <si>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</si>
  <si>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</si>
  <si>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</si>
  <si>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</si>
  <si>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</si>
  <si>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</si>
  <si>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</si>
  <si>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</si>
  <si>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</si>
  <si>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</si>
  <si>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</si>
  <si>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</si>
  <si>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</si>
  <si>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</si>
  <si>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</si>
  <si>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</si>
  <si>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</si>
  <si>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</si>
  <si>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</si>
  <si>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</si>
  <si>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</si>
  <si>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</si>
  <si>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</si>
  <si>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</si>
  <si>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</si>
  <si>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</si>
  <si>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</si>
  <si>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</si>
  <si>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</si>
  <si>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</si>
  <si>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</si>
  <si>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</si>
  <si>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</si>
  <si>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</si>
  <si>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</si>
  <si>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</si>
  <si>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</si>
  <si>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</si>
  <si>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</si>
  <si>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</si>
  <si>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</si>
  <si>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</si>
  <si>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</si>
  <si>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</si>
  <si>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</si>
  <si>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</si>
  <si>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</si>
  <si>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</si>
  <si>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</si>
  <si>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</si>
  <si>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</si>
  <si>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</si>
  <si>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</si>
  <si>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</si>
  <si>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</si>
  <si>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</si>
  <si>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</si>
  <si>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</si>
  <si>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</si>
  <si>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</si>
  <si>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</si>
  <si>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</si>
  <si>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</si>
  <si>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</si>
  <si>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</si>
  <si>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</si>
  <si>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</si>
  <si>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</si>
  <si>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</si>
  <si>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</si>
  <si>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</si>
  <si>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</si>
  <si>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</si>
  <si>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</si>
  <si>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</si>
  <si>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</si>
  <si>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</si>
  <si>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</si>
  <si>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</si>
  <si>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</si>
  <si>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</si>
  <si>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</si>
  <si>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</si>
  <si>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</si>
  <si>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</si>
  <si>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</si>
  <si>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</si>
  <si>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</si>
  <si>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</si>
  <si>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</si>
  <si>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</si>
  <si>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</si>
  <si>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</si>
  <si>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</si>
  <si>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</si>
  <si>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</si>
  <si>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</si>
  <si>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</si>
  <si>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</si>
  <si>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</si>
  <si>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</si>
  <si>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</si>
  <si>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</si>
  <si>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</si>
  <si>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</si>
  <si>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</si>
  <si>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</si>
  <si>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</si>
  <si>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</si>
  <si>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</si>
  <si>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</si>
  <si>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</si>
  <si>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</si>
  <si>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</si>
  <si>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</si>
  <si>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</si>
  <si>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</si>
  <si>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</si>
  <si>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</si>
  <si>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</si>
  <si>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</si>
  <si>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</si>
  <si>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</si>
  <si>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</si>
  <si>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</si>
  <si>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</si>
  <si>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</si>
  <si>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</si>
  <si>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</si>
  <si>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</si>
  <si>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</si>
  <si>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</si>
  <si>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</si>
  <si>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</si>
  <si>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</si>
  <si>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</si>
  <si>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</si>
  <si>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</si>
  <si>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</si>
  <si>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</si>
  <si>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</si>
  <si>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</si>
  <si>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</si>
  <si>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</si>
  <si>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</si>
  <si>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</si>
  <si>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</si>
  <si>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</si>
  <si>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</si>
  <si>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</si>
  <si>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</si>
  <si>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</si>
  <si>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</si>
  <si>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</si>
  <si>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</si>
  <si>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</si>
  <si>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</si>
  <si>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</si>
  <si>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</si>
  <si>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</si>
  <si>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</si>
  <si>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</si>
  <si>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</si>
  <si>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</si>
  <si>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</si>
  <si>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</si>
  <si>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</si>
  <si>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</si>
  <si>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</si>
  <si>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</si>
  <si>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</si>
  <si>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</si>
  <si>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</si>
  <si>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</si>
  <si>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</si>
  <si>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</si>
  <si>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</si>
  <si>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</si>
  <si>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</si>
  <si>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</si>
  <si>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</si>
  <si>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</si>
  <si>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</si>
  <si>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</si>
  <si>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</si>
  <si>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</si>
  <si>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</si>
  <si>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</si>
  <si>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</si>
  <si>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</si>
  <si>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</si>
  <si>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</si>
  <si>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</si>
  <si>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</si>
  <si>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</si>
  <si>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</si>
  <si>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</si>
  <si>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</si>
  <si>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</si>
  <si>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</si>
  <si>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</si>
  <si>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</si>
  <si>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</si>
  <si>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</si>
  <si>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</si>
  <si>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</si>
  <si>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</si>
  <si>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</si>
  <si>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</si>
  <si>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</si>
  <si>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</si>
  <si>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</si>
  <si>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</si>
  <si>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</si>
  <si>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</si>
  <si>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</si>
  <si>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</si>
  <si>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</si>
  <si>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</si>
  <si>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</si>
  <si>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</si>
  <si>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</si>
  <si>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</si>
  <si>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</si>
  <si>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</si>
  <si>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</si>
  <si>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</si>
  <si>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</si>
  <si>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</si>
  <si>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</si>
  <si>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</si>
  <si>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</si>
  <si>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</si>
  <si>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</si>
  <si>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</si>
  <si>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</si>
  <si>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</si>
  <si>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</si>
  <si>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</si>
  <si>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</si>
  <si>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</si>
  <si>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</si>
  <si>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</si>
  <si>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</si>
  <si>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</si>
  <si>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</si>
  <si>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</si>
  <si>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</si>
  <si>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</si>
  <si>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</si>
  <si>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</si>
  <si>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</si>
  <si>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</si>
  <si>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</si>
  <si>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</si>
  <si>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</si>
  <si>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</si>
  <si>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</si>
  <si>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</si>
  <si>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</si>
  <si>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</si>
  <si>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</si>
  <si>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</si>
  <si>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</si>
  <si>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</si>
  <si>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</si>
  <si>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</si>
  <si>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</si>
  <si>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</si>
  <si>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</si>
  <si>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</si>
  <si>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</si>
  <si>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</si>
  <si>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</si>
  <si>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</si>
  <si>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</si>
  <si>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</si>
  <si>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</si>
  <si>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</si>
  <si>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</si>
  <si>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</si>
  <si>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</si>
  <si>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</si>
  <si>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</si>
  <si>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</si>
  <si>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</si>
  <si>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</si>
  <si>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</si>
  <si>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</si>
  <si>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</si>
  <si>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</si>
  <si>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</si>
  <si>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</si>
  <si>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</si>
  <si>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</si>
  <si>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</si>
  <si>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</si>
  <si>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</si>
  <si>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</si>
  <si>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</si>
  <si>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</si>
  <si>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</si>
  <si>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</si>
  <si>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</si>
  <si>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</si>
  <si>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</si>
  <si>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</si>
  <si>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</si>
  <si>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</si>
  <si>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</si>
  <si>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</si>
  <si>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</si>
  <si>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</si>
  <si>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</si>
  <si>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</si>
  <si>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</si>
  <si>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</si>
  <si>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</si>
  <si>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</si>
  <si>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</si>
  <si>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</si>
  <si>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</si>
  <si>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</si>
  <si>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</si>
  <si>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</si>
  <si>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</si>
  <si>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</si>
  <si>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</si>
  <si>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</si>
  <si>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</si>
  <si>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</si>
  <si>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</si>
  <si>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</si>
  <si>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</si>
  <si>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</si>
  <si>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</si>
  <si>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</si>
  <si>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</si>
  <si>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</si>
  <si>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</si>
  <si>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</si>
  <si>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</si>
  <si>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</si>
  <si>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</si>
  <si>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</si>
  <si>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</si>
  <si>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</si>
  <si>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</si>
  <si>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</si>
  <si>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</si>
  <si>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</si>
  <si>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</si>
  <si>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</si>
  <si>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</si>
  <si>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</si>
  <si>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</si>
  <si>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</si>
  <si>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</si>
  <si>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</si>
  <si>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</si>
  <si>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</si>
  <si>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</si>
  <si>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</si>
  <si>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</si>
  <si>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</si>
  <si>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</si>
  <si>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</si>
  <si>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</si>
  <si>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</si>
  <si>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</si>
  <si>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</si>
  <si>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</si>
  <si>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</si>
  <si>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</si>
  <si>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</si>
  <si>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</si>
  <si>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</si>
  <si>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</si>
  <si>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</si>
  <si>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</si>
  <si>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</si>
  <si>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</si>
  <si>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</si>
  <si>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</si>
  <si>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</si>
  <si>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</si>
  <si>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</si>
  <si>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</si>
  <si>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</si>
  <si>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</si>
  <si>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</si>
  <si>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</si>
  <si>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</si>
  <si>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</si>
  <si>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</si>
  <si>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</si>
  <si>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</si>
  <si>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</si>
  <si>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</si>
  <si>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</si>
  <si>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</si>
  <si>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</si>
  <si>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</si>
  <si>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</si>
  <si>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</si>
  <si>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</si>
  <si>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</si>
  <si>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</si>
  <si>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</si>
  <si>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</si>
  <si>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</si>
  <si>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</si>
  <si>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</si>
  <si>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</si>
  <si>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</si>
  <si>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</si>
  <si>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</si>
  <si>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</si>
  <si>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</si>
  <si>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</si>
  <si>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</si>
  <si>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</si>
  <si>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</si>
  <si>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</si>
  <si>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</si>
  <si>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</si>
  <si>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</si>
  <si>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</si>
  <si>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</si>
  <si>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</si>
  <si>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</si>
  <si>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</si>
  <si>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</si>
  <si>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</si>
  <si>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</si>
  <si>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</si>
  <si>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</si>
  <si>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</si>
  <si>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</si>
  <si>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</si>
  <si>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</si>
  <si>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</si>
  <si>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</si>
  <si>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</si>
  <si>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</si>
  <si>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</si>
  <si>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</si>
  <si>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</si>
  <si>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</si>
  <si>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</si>
  <si>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</si>
  <si>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</si>
  <si>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</si>
  <si>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</si>
  <si>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</si>
  <si>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</si>
  <si>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</si>
  <si>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</si>
  <si>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</si>
  <si>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</si>
  <si>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</si>
  <si>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</si>
  <si>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</si>
  <si>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</si>
  <si>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</si>
  <si>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</si>
  <si>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</si>
  <si>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</si>
  <si>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</si>
  <si>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</si>
  <si>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</si>
  <si>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</si>
  <si>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</si>
  <si>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</si>
  <si>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</si>
  <si>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</si>
  <si>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</si>
  <si>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</si>
  <si>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</si>
  <si>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</si>
  <si>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</si>
  <si>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</si>
  <si>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</si>
  <si>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</si>
  <si>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</si>
  <si>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</si>
  <si>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</si>
  <si>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</si>
  <si>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</si>
  <si>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</si>
  <si>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</si>
  <si>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</si>
  <si>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</si>
  <si>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</si>
  <si>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</si>
  <si>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</si>
  <si>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</si>
  <si>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</si>
  <si>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</si>
  <si>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</si>
  <si>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</si>
  <si>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</si>
  <si>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</si>
  <si>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</si>
  <si>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</si>
  <si>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</si>
  <si>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</si>
  <si>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</si>
  <si>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</si>
  <si>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</si>
  <si>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</si>
  <si>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</si>
  <si>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</si>
  <si>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</si>
  <si>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</si>
  <si>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</si>
  <si>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</si>
  <si>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</si>
  <si>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</si>
  <si>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</si>
  <si>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</si>
  <si>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</si>
  <si>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</si>
  <si>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</si>
  <si>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</si>
  <si>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</si>
  <si>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</si>
  <si>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</si>
  <si>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</si>
  <si>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</si>
  <si>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</si>
  <si>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</si>
  <si>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</si>
  <si>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</si>
  <si>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</si>
  <si>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</si>
  <si>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</si>
  <si>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</si>
  <si>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</si>
  <si>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</si>
  <si>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</si>
  <si>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</si>
  <si>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</si>
  <si>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</si>
  <si>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</si>
  <si>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</si>
  <si>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</si>
  <si>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</si>
  <si>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</si>
  <si>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</si>
  <si>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</si>
  <si>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</si>
  <si>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</si>
  <si>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</si>
  <si>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</si>
  <si>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</si>
  <si>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</si>
  <si>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</si>
  <si>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</si>
  <si>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</si>
  <si>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</si>
  <si>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</si>
  <si>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</si>
  <si>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</si>
  <si>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</si>
  <si>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</si>
  <si>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</si>
  <si>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</si>
  <si>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</si>
  <si>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</si>
  <si>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</si>
  <si>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</si>
  <si>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</si>
  <si>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</si>
  <si>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</si>
  <si>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</si>
  <si>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</si>
  <si>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</si>
  <si>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</si>
  <si>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</si>
  <si>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</si>
  <si>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</si>
  <si>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</si>
  <si>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</si>
  <si>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</si>
  <si>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</si>
  <si>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</si>
  <si>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</si>
  <si>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</si>
  <si>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</si>
  <si>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</si>
  <si>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</si>
  <si>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</si>
  <si>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</si>
  <si>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</si>
  <si>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</si>
  <si>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</si>
  <si>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</si>
  <si>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</si>
  <si>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</si>
  <si>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</si>
  <si>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</si>
  <si>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</si>
  <si>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</si>
  <si>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</si>
  <si>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</si>
  <si>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</si>
  <si>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</si>
  <si>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</si>
  <si>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</si>
  <si>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</si>
  <si>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</si>
  <si>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</si>
  <si>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</si>
  <si>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</si>
  <si>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</si>
  <si>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</si>
  <si>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</si>
  <si>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</si>
  <si>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</si>
  <si>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</si>
  <si>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</si>
  <si>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</si>
  <si>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</si>
  <si>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</si>
  <si>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</si>
  <si>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</si>
  <si>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</si>
  <si>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</si>
  <si>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</si>
  <si>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</si>
  <si>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</si>
  <si>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</si>
  <si>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</si>
  <si>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</si>
  <si>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</si>
  <si>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</si>
  <si>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</si>
  <si>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</si>
  <si>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</si>
  <si>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</si>
  <si>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</si>
  <si>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</si>
  <si>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</si>
  <si>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</si>
  <si>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</si>
  <si>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</si>
  <si>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</si>
  <si>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</si>
  <si>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</si>
  <si>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</si>
  <si>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</si>
  <si>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</si>
  <si>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</si>
  <si>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</si>
  <si>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</si>
  <si>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</si>
  <si>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</si>
  <si>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</si>
  <si>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</si>
  <si>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</si>
  <si>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</si>
  <si>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</si>
  <si>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</si>
  <si>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</si>
  <si>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</si>
  <si>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</si>
  <si>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</si>
  <si>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</si>
  <si>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</si>
  <si>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</si>
  <si>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</si>
  <si>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</si>
  <si>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</si>
  <si>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</si>
  <si>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</si>
  <si>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</si>
  <si>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</si>
  <si>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</si>
  <si>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</si>
  <si>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</si>
  <si>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</si>
  <si>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</si>
  <si>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</si>
  <si>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</si>
  <si>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</si>
  <si>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</si>
  <si>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</si>
  <si>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</si>
  <si>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</si>
  <si>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</si>
  <si>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</si>
  <si>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</si>
  <si>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</si>
  <si>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</si>
  <si>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</si>
  <si>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</si>
  <si>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</si>
  <si>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</si>
  <si>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</si>
  <si>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</si>
  <si>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</si>
  <si>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</si>
  <si>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</si>
  <si>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</si>
  <si>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</si>
  <si>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</si>
  <si>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</si>
  <si>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</si>
  <si>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</si>
  <si>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</si>
  <si>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</si>
  <si>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</si>
  <si>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</si>
  <si>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</si>
  <si>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</si>
  <si>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</si>
  <si>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</si>
  <si>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</si>
  <si>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</si>
  <si>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</si>
  <si>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</si>
  <si>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</si>
  <si>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</si>
  <si>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</si>
  <si>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</si>
  <si>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</si>
  <si>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</si>
  <si>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</si>
  <si>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</si>
  <si>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</si>
  <si>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</si>
  <si>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</si>
  <si>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</si>
  <si>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</si>
  <si>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</si>
  <si>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</si>
  <si>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</si>
  <si>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</si>
  <si>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</si>
  <si>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</si>
  <si>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</si>
  <si>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</si>
  <si>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</si>
  <si>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</si>
  <si>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</si>
  <si>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</si>
  <si>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</si>
  <si>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</si>
  <si>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</si>
  <si>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</si>
  <si>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</si>
  <si>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</si>
  <si>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</si>
  <si>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</si>
  <si>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</si>
  <si>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</si>
  <si>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</si>
  <si>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</si>
  <si>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</si>
  <si>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</si>
  <si>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</si>
  <si>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</si>
  <si>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</si>
  <si>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</si>
  <si>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</si>
  <si>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</si>
  <si>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</si>
  <si>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</si>
  <si>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</si>
  <si>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</si>
  <si>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</si>
  <si>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</si>
  <si>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</si>
  <si>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</si>
  <si>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</si>
  <si>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</si>
  <si>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</si>
  <si>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</si>
  <si>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</si>
  <si>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</si>
  <si>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</si>
  <si>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</si>
  <si>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</si>
  <si>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</si>
  <si>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</si>
  <si>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</si>
  <si>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</si>
  <si>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</si>
  <si>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</si>
  <si>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</si>
  <si>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</si>
  <si>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</si>
  <si>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</si>
  <si>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</si>
  <si>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</si>
  <si>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</si>
  <si>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</si>
  <si>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</si>
  <si>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</si>
  <si>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</si>
  <si>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</si>
  <si>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</si>
  <si>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</si>
  <si>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</si>
  <si>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</si>
  <si>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</si>
  <si>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</si>
  <si>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</si>
  <si>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</si>
  <si>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</si>
  <si>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</si>
  <si>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</si>
  <si>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</si>
  <si>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</si>
  <si>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</si>
  <si>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</si>
  <si>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</si>
  <si>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</si>
  <si>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</si>
  <si>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</si>
  <si>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</si>
  <si>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</si>
  <si>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</si>
  <si>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</si>
  <si>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</si>
  <si>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</si>
  <si>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</si>
  <si>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</si>
  <si>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</si>
  <si>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</si>
  <si>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</si>
  <si>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</si>
  <si>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</si>
  <si>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</si>
  <si>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</si>
  <si>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</si>
  <si>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</si>
  <si>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</si>
  <si>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</si>
  <si>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</si>
  <si>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</si>
  <si>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</si>
  <si>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</si>
  <si>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</si>
  <si>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</si>
  <si>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</si>
  <si>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</si>
  <si>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</si>
  <si>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</si>
  <si>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</si>
  <si>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</si>
  <si>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</si>
  <si>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</si>
  <si>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</si>
  <si>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</si>
  <si>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</si>
  <si>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</si>
  <si>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</si>
  <si>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</si>
  <si>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</si>
  <si>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</si>
  <si>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</si>
  <si>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</si>
  <si>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</si>
  <si>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</si>
  <si>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</si>
  <si>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</si>
  <si>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</si>
  <si>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</si>
  <si>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</si>
  <si>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</si>
  <si>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</si>
  <si>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</si>
  <si>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</si>
  <si>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</si>
  <si>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</si>
  <si>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</si>
  <si>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</si>
  <si>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</si>
  <si>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</si>
  <si>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</si>
  <si>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</si>
  <si>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</si>
  <si>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</si>
  <si>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</si>
  <si>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</si>
  <si>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</si>
  <si>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</si>
  <si>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</si>
  <si>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</si>
  <si>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</si>
  <si>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</si>
  <si>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</si>
  <si>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</si>
  <si>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</si>
  <si>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</si>
  <si>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</si>
  <si>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</si>
  <si>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</si>
  <si>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</si>
  <si>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</si>
  <si>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</si>
  <si>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</si>
  <si>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</si>
  <si>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</si>
  <si>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</si>
  <si>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</si>
  <si>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</si>
  <si>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</si>
  <si>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</si>
  <si>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</si>
  <si>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</si>
  <si>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</si>
  <si>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</si>
  <si>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</si>
  <si>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</si>
  <si>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</si>
  <si>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</si>
  <si>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</si>
  <si>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</si>
  <si>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</si>
  <si>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</si>
  <si>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</si>
  <si>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</si>
  <si>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</si>
  <si>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</si>
  <si>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</si>
  <si>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</si>
  <si>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</si>
  <si>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</si>
  <si>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</si>
  <si>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</si>
  <si>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</si>
  <si>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</si>
  <si>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</si>
  <si>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</si>
  <si>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</si>
  <si>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</si>
  <si>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</si>
  <si>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</si>
  <si>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</si>
  <si>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</si>
  <si>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</si>
  <si>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</si>
  <si>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</si>
  <si>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</si>
  <si>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</si>
  <si>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</si>
  <si>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</si>
  <si>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</si>
  <si>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</si>
  <si>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</si>
  <si>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</si>
  <si>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</si>
  <si>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</si>
  <si>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</si>
  <si>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</si>
  <si>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</si>
  <si>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</si>
  <si>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</si>
  <si>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</si>
  <si>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</si>
  <si>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</si>
  <si>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</si>
  <si>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</si>
  <si>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</si>
  <si>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</si>
  <si>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</si>
  <si>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</si>
  <si>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</si>
  <si>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</si>
  <si>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</si>
  <si>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</si>
  <si>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</si>
  <si>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</si>
  <si>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</si>
  <si>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</si>
  <si>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</si>
  <si>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</si>
  <si>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</si>
  <si>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</si>
  <si>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</si>
  <si>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</si>
  <si>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</si>
  <si>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</si>
  <si>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</si>
  <si>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</si>
  <si>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</si>
  <si>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</si>
  <si>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</si>
  <si>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</si>
  <si>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</si>
  <si>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</si>
  <si>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</si>
  <si>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</si>
  <si>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</si>
  <si>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</si>
  <si>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</si>
  <si>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</si>
  <si>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</si>
  <si>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</si>
  <si>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</si>
  <si>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</si>
  <si>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</si>
  <si>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</si>
  <si>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</si>
  <si>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</si>
  <si>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</si>
  <si>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</si>
  <si>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</si>
  <si>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</si>
  <si>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</si>
  <si>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</si>
  <si>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</si>
  <si>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</si>
  <si>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</si>
  <si>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</si>
  <si>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</si>
  <si>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</si>
  <si>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</si>
  <si>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</si>
  <si>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</si>
  <si>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</si>
  <si>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</si>
  <si>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</si>
  <si>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</si>
  <si>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</si>
  <si>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</si>
  <si>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</si>
  <si>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</si>
  <si>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</si>
  <si>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</si>
  <si>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</si>
  <si>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</si>
  <si>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</si>
  <si>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</si>
  <si>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</si>
  <si>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</si>
  <si>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</si>
  <si>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</si>
  <si>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</si>
  <si>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</si>
  <si>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</si>
  <si>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</si>
  <si>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</si>
  <si>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</si>
  <si>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</si>
  <si>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</si>
  <si>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</si>
  <si>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</si>
  <si>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</si>
  <si>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</si>
  <si>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</si>
  <si>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</si>
  <si>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</si>
  <si>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</si>
  <si>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</si>
  <si>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</si>
  <si>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</si>
  <si>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</si>
  <si>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</si>
  <si>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</si>
  <si>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</si>
  <si>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</si>
  <si>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</si>
  <si>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</si>
  <si>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</si>
  <si>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</si>
  <si>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</si>
  <si>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</si>
  <si>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</si>
  <si>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</si>
  <si>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</si>
  <si>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</si>
  <si>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</si>
  <si>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</si>
  <si>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</si>
  <si>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</si>
  <si>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</si>
  <si>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</si>
  <si>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</si>
  <si>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</si>
  <si>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</si>
  <si>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</si>
  <si>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</si>
  <si>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</si>
  <si>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</si>
  <si>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</si>
  <si>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</si>
  <si>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</si>
  <si>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</si>
  <si>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</si>
  <si>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</si>
  <si>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</si>
  <si>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</si>
  <si>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</si>
  <si>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</si>
  <si>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</si>
  <si>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</si>
  <si>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</si>
  <si>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</si>
  <si>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</si>
  <si>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</si>
  <si>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</si>
  <si>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</si>
  <si>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</si>
  <si>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</si>
  <si>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</si>
  <si>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</si>
  <si>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</si>
  <si>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</si>
  <si>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</si>
  <si>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</si>
  <si>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</si>
  <si>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</si>
  <si>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</si>
  <si>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</si>
  <si>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</si>
  <si>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</si>
  <si>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</si>
  <si>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</si>
  <si>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</si>
  <si>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</si>
  <si>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</si>
  <si>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</si>
  <si>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</si>
  <si>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</si>
  <si>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</si>
  <si>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</si>
  <si>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</si>
  <si>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</si>
  <si>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</si>
  <si>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</si>
  <si>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</si>
  <si>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</si>
  <si>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</si>
  <si>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</si>
  <si>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</si>
  <si>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</si>
  <si>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</si>
  <si>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</si>
  <si>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</si>
  <si>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</si>
  <si>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</si>
  <si>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</si>
  <si>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</si>
  <si>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</si>
  <si>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</si>
  <si>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</si>
  <si>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</si>
  <si>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</si>
  <si>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</si>
  <si>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</si>
  <si>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</si>
  <si>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</si>
  <si>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</si>
  <si>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</si>
  <si>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</si>
  <si>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</si>
  <si>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</si>
  <si>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</si>
  <si>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</si>
  <si>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</si>
  <si>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</si>
  <si>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</si>
  <si>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</si>
  <si>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</si>
  <si>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</si>
  <si>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</si>
  <si>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</si>
  <si>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</si>
  <si>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</si>
  <si>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</si>
  <si>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</si>
  <si>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</si>
  <si>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</si>
  <si>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</si>
  <si>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</si>
  <si>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</si>
  <si>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</si>
  <si>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</si>
  <si>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</si>
  <si>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</si>
  <si>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</si>
  <si>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</si>
  <si>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</si>
  <si>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</si>
  <si>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</si>
  <si>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</si>
  <si>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</si>
  <si>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</si>
  <si>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</si>
  <si>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</si>
  <si>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</si>
  <si>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</si>
  <si>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</si>
  <si>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</si>
  <si>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</si>
  <si>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</si>
  <si>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</si>
  <si>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</si>
  <si>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</si>
  <si>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</si>
  <si>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</si>
  <si>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</si>
  <si>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</si>
  <si>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</si>
  <si>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</si>
  <si>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</si>
  <si>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</si>
  <si>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</si>
  <si>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</si>
  <si>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</si>
  <si>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</si>
  <si>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</si>
  <si>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</si>
  <si>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</si>
  <si>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</si>
  <si>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</si>
  <si>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</si>
  <si>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</si>
  <si>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</si>
  <si>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</si>
  <si>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</si>
  <si>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</si>
  <si>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</si>
  <si>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</si>
  <si>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</si>
  <si>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</si>
  <si>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</si>
  <si>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</si>
  <si>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</si>
  <si>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</si>
  <si>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</si>
  <si>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</si>
  <si>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</si>
  <si>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</si>
  <si>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</si>
  <si>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</si>
  <si>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</si>
  <si>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</si>
  <si>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</si>
  <si>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</si>
  <si>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</si>
  <si>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</si>
  <si>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</si>
  <si>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</si>
  <si>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</si>
  <si>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</si>
  <si>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</si>
  <si>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</si>
  <si>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</si>
  <si>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</si>
  <si>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</si>
  <si>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</si>
  <si>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</si>
  <si>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</si>
  <si>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</si>
  <si>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</si>
  <si>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</si>
  <si>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</si>
  <si>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</si>
  <si>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</si>
  <si>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</si>
  <si>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</si>
  <si>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</si>
  <si>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</si>
  <si>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</si>
  <si>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</si>
  <si>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</si>
  <si>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</si>
  <si>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</si>
  <si>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</si>
  <si>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</si>
  <si>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</si>
  <si>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</si>
  <si>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</si>
  <si>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</si>
  <si>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</si>
  <si>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</si>
  <si>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</si>
  <si>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</si>
  <si>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</si>
  <si>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</si>
  <si>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</si>
  <si>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</si>
  <si>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</si>
  <si>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</si>
  <si>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</si>
  <si>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</si>
  <si>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</si>
  <si>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</si>
  <si>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</si>
  <si>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</si>
  <si>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</si>
  <si>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</si>
  <si>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</si>
  <si>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</si>
  <si>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</si>
  <si>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</si>
  <si>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</si>
  <si>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</si>
  <si>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</si>
  <si>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</si>
  <si>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</si>
  <si>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</si>
  <si>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</si>
  <si>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</si>
  <si>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</si>
  <si>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</si>
  <si>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</si>
  <si>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</si>
  <si>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</si>
  <si>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</si>
  <si>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</si>
  <si>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</si>
  <si>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</si>
  <si>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</si>
  <si>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</si>
  <si>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</si>
  <si>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</si>
  <si>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</si>
  <si>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</si>
  <si>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</si>
  <si>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</si>
  <si>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</si>
  <si>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</si>
  <si>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</si>
  <si>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</si>
  <si>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</si>
  <si>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</si>
  <si>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</si>
  <si>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</si>
  <si>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</si>
  <si>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</si>
  <si>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</si>
  <si>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</si>
  <si>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</si>
  <si>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</si>
  <si>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</si>
  <si>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</si>
  <si>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</si>
  <si>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</si>
  <si>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</si>
  <si>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</si>
  <si>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</si>
  <si>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</si>
  <si>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</si>
  <si>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</si>
  <si>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</si>
  <si>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</si>
  <si>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</si>
  <si>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</si>
  <si>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</si>
  <si>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</si>
  <si>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</si>
  <si>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</si>
  <si>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</si>
  <si>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</si>
  <si>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</si>
  <si>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</si>
  <si>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</si>
  <si>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</si>
  <si>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</si>
  <si>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</si>
  <si>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</si>
  <si>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</si>
  <si>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</si>
  <si>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</si>
  <si>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</si>
  <si>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</si>
  <si>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</si>
  <si>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</si>
  <si>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</si>
  <si>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</si>
  <si>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</si>
  <si>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</si>
  <si>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</si>
  <si>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</si>
  <si>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</si>
  <si>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</si>
  <si>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</si>
  <si>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</si>
  <si>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</si>
  <si>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</si>
  <si>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</si>
  <si>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</si>
  <si>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</si>
  <si>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</si>
  <si>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</si>
  <si>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</si>
  <si>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</si>
  <si>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</si>
  <si>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</si>
  <si>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</si>
  <si>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</si>
  <si>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</si>
  <si>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</si>
  <si>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</si>
  <si>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</si>
  <si>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</si>
  <si>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</si>
  <si>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</si>
  <si>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</si>
  <si>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</si>
  <si>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</si>
  <si>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</si>
  <si>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</si>
  <si>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</si>
  <si>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</si>
  <si>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</si>
  <si>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</si>
  <si>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</si>
  <si>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</si>
  <si>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</si>
  <si>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</si>
  <si>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</si>
  <si>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</si>
  <si>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</si>
  <si>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</si>
  <si>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</si>
  <si>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</si>
  <si>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</si>
  <si>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</si>
  <si>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</si>
  <si>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</si>
  <si>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</si>
  <si>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</si>
  <si>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</si>
  <si>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</si>
  <si>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</si>
  <si>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</si>
  <si>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</si>
  <si>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</si>
  <si>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</si>
  <si>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</si>
  <si>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</si>
  <si>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</si>
  <si>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</si>
  <si>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</si>
  <si>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</si>
  <si>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</si>
  <si>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</si>
  <si>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</si>
  <si>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</si>
  <si>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</si>
  <si>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</si>
  <si>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</si>
  <si>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</si>
  <si>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</si>
  <si>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</si>
  <si>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</si>
  <si>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</si>
  <si>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</si>
  <si>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</si>
  <si>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</si>
  <si>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</si>
  <si>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</si>
  <si>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</si>
  <si>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</si>
  <si>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</si>
  <si>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</si>
  <si>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</si>
  <si>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</si>
  <si>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</si>
  <si>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</si>
  <si>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</si>
  <si>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</si>
  <si>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</si>
  <si>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</si>
  <si>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</si>
  <si>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</si>
  <si>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</si>
  <si>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</si>
  <si>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</si>
  <si>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</si>
  <si>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</si>
  <si>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</si>
  <si>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</si>
  <si>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</si>
  <si>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</si>
  <si>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</si>
  <si>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</si>
  <si>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</si>
  <si>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</si>
  <si>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</si>
  <si>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</si>
  <si>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</si>
  <si>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</si>
  <si>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</si>
  <si>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</si>
  <si>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</si>
  <si>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</si>
  <si>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</si>
  <si>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</si>
  <si>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</si>
  <si>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</si>
  <si>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</si>
  <si>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</si>
  <si>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</si>
  <si>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</si>
  <si>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</si>
  <si>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</si>
  <si>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</si>
  <si>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</si>
  <si>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</si>
  <si>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</si>
  <si>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</si>
  <si>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</si>
  <si>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</si>
  <si>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</si>
  <si>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</si>
  <si>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</si>
  <si>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</si>
  <si>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</si>
  <si>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</si>
  <si>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</si>
  <si>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</si>
  <si>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</si>
  <si>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</si>
  <si>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</si>
  <si>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</si>
  <si>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</si>
  <si>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</si>
  <si>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</si>
  <si>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</si>
  <si>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</si>
  <si>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</si>
  <si>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</si>
  <si>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</si>
  <si>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</si>
  <si>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</si>
  <si>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</si>
  <si>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</si>
  <si>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</si>
  <si>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</si>
  <si>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</si>
  <si>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</si>
  <si>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</si>
  <si>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</si>
  <si>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</si>
  <si>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</si>
  <si>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</si>
  <si>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</si>
  <si>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</si>
  <si>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</si>
  <si>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</si>
  <si>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</si>
  <si>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</si>
  <si>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</si>
  <si>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</si>
  <si>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</si>
  <si>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</si>
  <si>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</si>
  <si>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</si>
  <si>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</si>
  <si>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</si>
  <si>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</si>
  <si>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</si>
  <si>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</si>
  <si>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</si>
  <si>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</si>
  <si>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</si>
  <si>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</si>
  <si>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</si>
  <si>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</si>
  <si>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</si>
  <si>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</si>
  <si>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</si>
  <si>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</si>
  <si>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</si>
  <si>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</si>
  <si>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</si>
  <si>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</si>
  <si>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</si>
  <si>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</si>
  <si>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</si>
  <si>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</si>
  <si>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</si>
  <si>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</si>
  <si>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</si>
  <si>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</si>
  <si>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</si>
  <si>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</si>
  <si>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</si>
  <si>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</si>
  <si>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</si>
  <si>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</si>
  <si>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</si>
  <si>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</si>
  <si>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</si>
  <si>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</si>
  <si>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</si>
  <si>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</si>
  <si>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</si>
  <si>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</si>
  <si>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</si>
  <si>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</si>
  <si>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</si>
  <si>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</si>
  <si>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</si>
  <si>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</si>
  <si>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</si>
  <si>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</si>
  <si>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</si>
  <si>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</si>
  <si>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</si>
  <si>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</si>
  <si>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</si>
  <si>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</si>
  <si>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</si>
  <si>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</si>
  <si>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</si>
  <si>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</si>
  <si>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</si>
  <si>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</si>
  <si>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</si>
  <si>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</si>
  <si>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</si>
  <si>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</si>
  <si>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</si>
  <si>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</si>
  <si>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</si>
  <si>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</si>
  <si>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</si>
  <si>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</si>
  <si>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</si>
  <si>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</si>
  <si>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</si>
  <si>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</si>
  <si>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</si>
  <si>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</si>
  <si>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</si>
  <si>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</si>
  <si>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</si>
  <si>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</si>
  <si>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</si>
  <si>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</si>
  <si>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</si>
  <si>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</si>
  <si>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</si>
  <si>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</si>
  <si>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</si>
  <si>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</si>
  <si>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</si>
  <si>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</si>
  <si>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</si>
  <si>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</si>
  <si>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</si>
  <si>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</si>
  <si>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</si>
  <si>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</si>
  <si>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</si>
  <si>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</si>
  <si>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</si>
  <si>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</si>
  <si>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</si>
  <si>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</si>
  <si>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</si>
  <si>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</si>
  <si>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</si>
  <si>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</si>
  <si>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</si>
  <si>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</si>
  <si>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</si>
  <si>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</si>
  <si>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</si>
  <si>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</si>
  <si>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</si>
  <si>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</si>
  <si>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</si>
  <si>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</si>
  <si>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</si>
  <si>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</si>
  <si>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</si>
  <si>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</si>
  <si>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</si>
  <si>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</si>
  <si>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</si>
  <si>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</si>
  <si>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</si>
  <si>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</si>
  <si>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</si>
  <si>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</si>
  <si>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</si>
  <si>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</si>
  <si>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</si>
  <si>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</si>
  <si>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</si>
  <si>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</si>
  <si>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</si>
  <si>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</si>
  <si>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</si>
  <si>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</si>
  <si>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</si>
  <si>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</si>
  <si>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</si>
  <si>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</si>
  <si>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</si>
  <si>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</si>
  <si>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</si>
  <si>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</si>
  <si>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</si>
  <si>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</si>
  <si>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</si>
  <si>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</si>
  <si>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</si>
  <si>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</si>
  <si>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</si>
  <si>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</si>
  <si>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</si>
  <si>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</si>
  <si>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</si>
  <si>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</si>
  <si>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</si>
  <si>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</si>
  <si>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</si>
  <si>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</si>
  <si>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</si>
  <si>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</si>
  <si>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</si>
  <si>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</si>
  <si>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</si>
  <si>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</si>
  <si>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</si>
  <si>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</si>
  <si>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</si>
  <si>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</si>
  <si>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</si>
  <si>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</si>
  <si>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</si>
  <si>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</si>
  <si>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</si>
  <si>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</si>
  <si>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</si>
  <si>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</si>
  <si>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</si>
  <si>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</si>
  <si>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</si>
  <si>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</si>
  <si>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</si>
  <si>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</si>
  <si>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</si>
  <si>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</si>
  <si>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</si>
  <si>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</si>
  <si>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</si>
  <si>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</si>
  <si>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</si>
  <si>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</si>
  <si>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</si>
  <si>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</si>
  <si>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</si>
  <si>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</si>
  <si>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</si>
  <si>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</si>
  <si>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</si>
  <si>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</si>
  <si>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</si>
  <si>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</si>
  <si>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</si>
  <si>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</si>
  <si>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</si>
  <si>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</si>
  <si>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</si>
  <si>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</si>
  <si>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</si>
  <si>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</si>
  <si>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</si>
  <si>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</si>
  <si>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</si>
  <si>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</si>
  <si>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</si>
  <si>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</si>
  <si>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</si>
  <si>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</si>
  <si>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</si>
  <si>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</si>
  <si>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</si>
  <si>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</si>
  <si>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</si>
  <si>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</si>
  <si>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</si>
  <si>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</si>
  <si>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</si>
  <si>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</si>
  <si>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</si>
  <si>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</si>
  <si>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</si>
  <si>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</si>
  <si>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</si>
  <si>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</si>
  <si>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</si>
  <si>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</si>
  <si>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</si>
  <si>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</si>
  <si>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</si>
  <si>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</si>
  <si>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</si>
  <si>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</si>
  <si>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</si>
  <si>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</si>
  <si>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</si>
  <si>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</si>
  <si>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</si>
  <si>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</si>
  <si>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</si>
  <si>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</si>
  <si>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</si>
  <si>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</si>
  <si>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</si>
  <si>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</si>
  <si>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</si>
  <si>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</si>
  <si>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</si>
  <si>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</si>
  <si>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</si>
  <si>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</si>
  <si>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</si>
  <si>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</si>
  <si>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</si>
  <si>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</si>
  <si>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</si>
  <si>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</si>
  <si>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</si>
  <si>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</si>
  <si>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</si>
  <si>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</si>
  <si>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</si>
  <si>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</si>
  <si>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</si>
  <si>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</si>
  <si>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</si>
  <si>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</si>
  <si>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</si>
  <si>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</si>
  <si>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</si>
  <si>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</si>
  <si>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</si>
  <si>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</si>
  <si>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</si>
  <si>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</si>
  <si>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</si>
  <si>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</si>
  <si>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</si>
  <si>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</si>
  <si>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</si>
  <si>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</si>
  <si>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</si>
  <si>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</si>
  <si>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</si>
  <si>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</si>
  <si>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</si>
  <si>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</si>
  <si>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</si>
  <si>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</si>
  <si>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</si>
  <si>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</si>
  <si>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</si>
  <si>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</si>
  <si>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</si>
  <si>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</si>
  <si>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</si>
  <si>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</si>
  <si>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</si>
  <si>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</si>
  <si>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</si>
  <si>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</si>
  <si>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</si>
  <si>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</si>
  <si>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</si>
  <si>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</si>
  <si>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</si>
  <si>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</si>
  <si>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</si>
  <si>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</si>
  <si>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</si>
  <si>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</si>
  <si>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</si>
  <si>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</si>
  <si>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</si>
  <si>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</si>
  <si>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</si>
  <si>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</si>
  <si>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</si>
  <si>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</si>
  <si>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</si>
  <si>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</si>
  <si>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</si>
  <si>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</si>
  <si>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</si>
  <si>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</si>
  <si>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</si>
  <si>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</si>
  <si>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</si>
  <si>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</si>
  <si>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</si>
  <si>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</si>
  <si>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</si>
  <si>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</si>
  <si>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</si>
  <si>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</si>
  <si>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</si>
  <si>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</si>
  <si>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</si>
  <si>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</si>
  <si>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</si>
  <si>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</si>
  <si>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</si>
  <si>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</si>
  <si>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</si>
  <si>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</si>
  <si>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</si>
  <si>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</si>
  <si>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</si>
  <si>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</si>
  <si>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</si>
  <si>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</si>
  <si>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</si>
  <si>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</si>
  <si>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</si>
  <si>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</si>
  <si>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</si>
  <si>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</si>
  <si>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</si>
  <si>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</si>
  <si>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</si>
  <si>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</si>
  <si>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</si>
  <si>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</si>
  <si>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</si>
  <si>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</si>
  <si>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</si>
  <si>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</si>
  <si>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</si>
  <si>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</si>
  <si>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</si>
  <si>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</si>
  <si>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</si>
  <si>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</si>
  <si>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</si>
  <si>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</si>
  <si>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</si>
  <si>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</si>
  <si>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</si>
  <si>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</si>
  <si>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</si>
  <si>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</si>
  <si>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</si>
  <si>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</si>
  <si>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</si>
  <si>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</si>
  <si>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</si>
  <si>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</si>
  <si>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</si>
  <si>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</si>
  <si>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</si>
  <si>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</si>
  <si>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</si>
  <si>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</si>
  <si>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</si>
  <si>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</si>
  <si>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</si>
  <si>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</si>
  <si>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</si>
  <si>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</si>
  <si>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</si>
  <si>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</si>
  <si>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</si>
  <si>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</si>
  <si>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</si>
  <si>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</si>
  <si>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</si>
  <si>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</si>
  <si>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</si>
  <si>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</si>
  <si>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</si>
  <si>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</si>
  <si>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</si>
  <si>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</si>
  <si>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</si>
  <si>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</si>
  <si>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</si>
  <si>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</si>
  <si>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</si>
  <si>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</si>
  <si>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</si>
  <si>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</si>
  <si>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</si>
  <si>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</si>
  <si>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</si>
  <si>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</si>
  <si>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</si>
  <si>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</si>
  <si>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</si>
  <si>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</si>
  <si>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</si>
  <si>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</si>
  <si>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</si>
  <si>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</si>
  <si>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</si>
  <si>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</si>
  <si>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</si>
  <si>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</si>
  <si>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</si>
  <si>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</si>
  <si>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</si>
  <si>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</si>
  <si>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</si>
  <si>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</si>
  <si>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</si>
  <si>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</si>
  <si>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</si>
  <si>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</si>
  <si>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</si>
  <si>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</si>
  <si>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</si>
  <si>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</si>
  <si>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</si>
  <si>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</si>
  <si>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</si>
  <si>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</si>
  <si>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</si>
  <si>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</si>
  <si>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</si>
  <si>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</si>
  <si>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</si>
  <si>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</si>
  <si>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</si>
  <si>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</si>
  <si>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</si>
  <si>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</si>
  <si>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</si>
  <si>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</si>
  <si>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</si>
  <si>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</si>
  <si>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</si>
  <si>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</si>
  <si>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</si>
  <si>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</si>
  <si>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</si>
  <si>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</si>
  <si>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</si>
  <si>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</si>
  <si>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</si>
  <si>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</si>
  <si>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</si>
  <si>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</si>
  <si>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</si>
  <si>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</si>
  <si>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</si>
  <si>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</si>
  <si>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</si>
  <si>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</si>
  <si>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</si>
  <si>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</si>
  <si>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</si>
  <si>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</si>
  <si>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</si>
  <si>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</si>
  <si>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</si>
  <si>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</si>
  <si>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</si>
  <si>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</si>
  <si>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</si>
  <si>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</si>
  <si>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</si>
  <si>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</si>
  <si>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</si>
  <si>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</si>
  <si>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</si>
  <si>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</si>
  <si>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</si>
  <si>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</si>
  <si>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</si>
  <si>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</si>
  <si>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</si>
  <si>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</si>
  <si>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</si>
  <si>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</si>
  <si>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</si>
  <si>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</si>
  <si>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</si>
  <si>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</si>
  <si>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</si>
  <si>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</si>
  <si>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</si>
  <si>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</si>
  <si>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</si>
  <si>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</si>
  <si>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</si>
  <si>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</si>
  <si>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</si>
  <si>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</si>
  <si>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</si>
  <si>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</si>
  <si>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</si>
  <si>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</si>
  <si>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</si>
  <si>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</si>
  <si>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</si>
  <si>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</si>
  <si>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</si>
  <si>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</si>
  <si>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</si>
  <si>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</si>
  <si>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</si>
  <si>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</si>
  <si>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</si>
  <si>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</si>
  <si>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</si>
  <si>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</si>
  <si>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</si>
  <si>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</si>
  <si>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</si>
  <si>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</si>
  <si>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</si>
  <si>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</si>
  <si>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</si>
  <si>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</si>
  <si>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</si>
  <si>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</si>
  <si>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</si>
  <si>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</si>
  <si>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</si>
  <si>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</si>
  <si>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</si>
  <si>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</si>
  <si>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</si>
  <si>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</si>
  <si>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</si>
  <si>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</si>
  <si>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</si>
  <si>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</si>
  <si>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</si>
  <si>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</si>
  <si>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</si>
  <si>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</si>
  <si>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</si>
  <si>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</si>
  <si>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</si>
  <si>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</si>
  <si>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</si>
  <si>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</si>
  <si>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</si>
  <si>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</si>
  <si>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</si>
  <si>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</si>
  <si>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</si>
  <si>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</si>
  <si>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</si>
  <si>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</si>
  <si>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</si>
  <si>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</si>
  <si>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</si>
  <si>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</si>
  <si>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</si>
  <si>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</si>
  <si>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</si>
  <si>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</si>
  <si>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</si>
  <si>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</si>
  <si>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</si>
  <si>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</si>
  <si>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</si>
  <si>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</si>
  <si>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</si>
  <si>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</si>
  <si>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</si>
  <si>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</si>
  <si>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</si>
  <si>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</si>
  <si>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</si>
  <si>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</si>
  <si>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</si>
  <si>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</si>
  <si>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</si>
  <si>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</si>
  <si>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</si>
  <si>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</si>
  <si>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</si>
  <si>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</si>
  <si>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</si>
  <si>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</si>
  <si>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</si>
  <si>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</si>
  <si>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</si>
  <si>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</si>
  <si>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</si>
  <si>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</si>
  <si>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</si>
  <si>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</si>
  <si>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</si>
  <si>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</si>
  <si>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</si>
  <si>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</si>
  <si>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</si>
  <si>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</si>
  <si>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</si>
  <si>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</si>
  <si>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</si>
  <si>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</si>
  <si>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</si>
  <si>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</si>
  <si>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</si>
  <si>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</si>
  <si>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</si>
  <si>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</si>
  <si>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</si>
  <si>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</si>
  <si>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</si>
  <si>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</si>
  <si>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</si>
  <si>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</si>
  <si>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</si>
  <si>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</si>
  <si>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</si>
  <si>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</si>
  <si>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</si>
  <si>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</si>
  <si>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</si>
  <si>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</si>
  <si>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</si>
  <si>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</si>
  <si>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</si>
  <si>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</si>
  <si>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</si>
  <si>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</si>
  <si>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</si>
  <si>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</si>
  <si>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</si>
  <si>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</si>
  <si>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</si>
  <si>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</si>
  <si>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</si>
  <si>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</si>
  <si>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</si>
  <si>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</si>
  <si>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</si>
  <si>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</si>
  <si>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</si>
  <si>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</si>
  <si>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</si>
  <si>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</si>
  <si>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</si>
  <si>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</si>
  <si>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</si>
  <si>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</si>
  <si>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</si>
  <si>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</si>
  <si>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</si>
  <si>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</si>
  <si>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</si>
  <si>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</si>
  <si>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</si>
  <si>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</si>
  <si>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</si>
  <si>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</si>
  <si>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</si>
  <si>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</si>
  <si>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</si>
  <si>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</si>
  <si>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</si>
  <si>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</si>
  <si>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</si>
  <si>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</si>
  <si>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</si>
  <si>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</si>
  <si>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</si>
  <si>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</si>
  <si>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</si>
  <si>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</si>
  <si>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</si>
  <si>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</si>
  <si>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</si>
  <si>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</si>
  <si>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</si>
  <si>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</si>
  <si>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</si>
  <si>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</si>
  <si>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</si>
  <si>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</si>
  <si>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</si>
  <si>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</si>
  <si>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</si>
  <si>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</si>
  <si>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</si>
  <si>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</si>
  <si>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</si>
  <si>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</si>
  <si>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</si>
  <si>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</si>
  <si>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</si>
  <si>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</si>
  <si>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</si>
  <si>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</si>
  <si>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</si>
  <si>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</si>
  <si>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</si>
  <si>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</si>
  <si>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</si>
  <si>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</si>
  <si>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</si>
  <si>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</si>
  <si>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</si>
  <si>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</si>
  <si>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</si>
  <si>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</si>
  <si>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</si>
  <si>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</si>
  <si>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</si>
  <si>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</si>
  <si>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</si>
  <si>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</si>
  <si>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</si>
  <si>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</si>
  <si>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</si>
  <si>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</si>
  <si>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</si>
  <si>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</si>
  <si>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</si>
  <si>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</si>
  <si>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</si>
  <si>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</si>
  <si>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</si>
  <si>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</si>
  <si>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</si>
  <si>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</si>
  <si>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</si>
  <si>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</si>
  <si>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</si>
  <si>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</si>
  <si>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</si>
  <si>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</si>
  <si>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</si>
  <si>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</si>
  <si>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</si>
  <si>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</si>
  <si>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</si>
  <si>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</si>
  <si>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</si>
  <si>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</si>
  <si>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</si>
  <si>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</si>
  <si>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</si>
  <si>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</si>
  <si>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</si>
  <si>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</si>
  <si>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</si>
  <si>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</si>
  <si>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</si>
  <si>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</si>
  <si>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</si>
  <si>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</si>
  <si>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</si>
  <si>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</si>
  <si>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</si>
  <si>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</si>
  <si>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</si>
  <si>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</si>
  <si>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</si>
  <si>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</si>
  <si>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</si>
  <si>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</si>
  <si>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</si>
  <si>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</si>
  <si>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</si>
  <si>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</si>
  <si>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</si>
  <si>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</si>
  <si>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</si>
  <si>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</si>
  <si>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</si>
  <si>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</si>
  <si>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</si>
  <si>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</si>
  <si>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</si>
  <si>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</si>
  <si>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</si>
  <si>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</si>
  <si>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</si>
  <si>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</si>
  <si>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</si>
  <si>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</si>
  <si>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</si>
  <si>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</si>
  <si>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</si>
  <si>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</si>
  <si>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</si>
  <si>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</si>
  <si>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</si>
  <si>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</si>
  <si>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</si>
  <si>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</si>
  <si>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</si>
  <si>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</si>
  <si>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</si>
  <si>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</si>
  <si>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</si>
  <si>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</si>
  <si>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</si>
  <si>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</si>
  <si>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</si>
  <si>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</si>
  <si>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</si>
  <si>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</si>
  <si>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</si>
  <si>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</si>
  <si>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</si>
  <si>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</si>
  <si>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</si>
  <si>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</si>
  <si>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</si>
  <si>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</si>
  <si>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</si>
  <si>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</si>
  <si>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</si>
  <si>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</si>
  <si>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</si>
  <si>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</si>
  <si>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</si>
  <si>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</si>
  <si>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</si>
  <si>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</si>
  <si>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</si>
  <si>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</si>
  <si>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</si>
  <si>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</si>
  <si>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</si>
  <si>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</si>
  <si>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</si>
  <si>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</si>
  <si>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</si>
  <si>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</si>
  <si>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</si>
  <si>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</si>
  <si>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</si>
  <si>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</si>
  <si>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</si>
  <si>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</si>
  <si>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</si>
  <si>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</si>
  <si>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</si>
  <si>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</si>
  <si>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</si>
  <si>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</si>
  <si>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</si>
  <si>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</si>
  <si>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</si>
  <si>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</si>
  <si>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</si>
  <si>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</si>
  <si>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</si>
  <si>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</si>
  <si>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</si>
  <si>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</si>
  <si>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</si>
  <si>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</si>
  <si>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</si>
  <si>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</si>
  <si>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</si>
  <si>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</si>
  <si>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</si>
  <si>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</si>
  <si>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</si>
  <si>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</si>
  <si>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</si>
  <si>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</si>
  <si>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</si>
  <si>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</si>
  <si>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</si>
  <si>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</si>
  <si>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</si>
  <si>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</si>
  <si>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</si>
  <si>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</si>
  <si>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</si>
  <si>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</si>
  <si>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</si>
  <si>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</si>
  <si>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</si>
  <si>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</si>
  <si>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</si>
  <si>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</si>
  <si>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</si>
  <si>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</si>
  <si>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</si>
  <si>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</si>
  <si>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</si>
  <si>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</si>
  <si>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</si>
  <si>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</si>
  <si>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</si>
  <si>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</si>
  <si>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</si>
  <si>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</si>
  <si>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</si>
  <si>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</si>
  <si>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</si>
  <si>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</si>
  <si>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</si>
  <si>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</si>
  <si>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</si>
  <si>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</si>
  <si>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</si>
  <si>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</si>
  <si>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</si>
  <si>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</si>
  <si>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</si>
  <si>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</si>
  <si>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</si>
  <si>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</si>
  <si>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</si>
  <si>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</si>
  <si>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</si>
  <si>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</si>
  <si>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</si>
  <si>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</si>
  <si>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</si>
  <si>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</si>
  <si>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</si>
  <si>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</si>
  <si>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</si>
  <si>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</si>
  <si>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</si>
  <si>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</si>
  <si>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</si>
  <si>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</si>
  <si>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</si>
  <si>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</si>
  <si>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</si>
  <si>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</si>
  <si>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</si>
  <si>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</si>
  <si>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</si>
  <si>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</si>
  <si>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</si>
  <si>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</si>
  <si>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</si>
  <si>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</si>
  <si>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</si>
  <si>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</si>
  <si>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</si>
  <si>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</si>
  <si>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</si>
  <si>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</si>
  <si>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</si>
  <si>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</si>
  <si>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</si>
  <si>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</si>
  <si>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</si>
  <si>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</si>
  <si>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</si>
  <si>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</si>
  <si>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</si>
  <si>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</si>
  <si>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</si>
  <si>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</si>
  <si>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</si>
  <si>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</si>
  <si>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</si>
  <si>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</si>
  <si>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</si>
  <si>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</si>
  <si>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</si>
  <si>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</si>
  <si>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</si>
  <si>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</si>
  <si>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</si>
  <si>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</si>
  <si>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</si>
  <si>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</si>
  <si>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</si>
  <si>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</si>
  <si>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</si>
  <si>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</si>
  <si>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</si>
  <si>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</si>
  <si>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</si>
  <si>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</si>
  <si>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</si>
  <si>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</si>
  <si>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</si>
  <si>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</si>
  <si>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</si>
  <si>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</si>
  <si>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</si>
  <si>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</si>
  <si>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</si>
  <si>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</si>
  <si>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</si>
  <si>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</si>
  <si>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</si>
  <si>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</si>
  <si>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</si>
  <si>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</si>
  <si>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</si>
  <si>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</si>
  <si>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</si>
  <si>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</si>
  <si>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</si>
  <si>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</si>
  <si>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</si>
  <si>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</si>
  <si>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</si>
  <si>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</si>
  <si>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</si>
  <si>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</si>
  <si>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</si>
  <si>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</si>
  <si>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</si>
  <si>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</si>
  <si>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</si>
  <si>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</si>
  <si>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</si>
  <si>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</si>
  <si>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</si>
  <si>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</si>
  <si>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</si>
  <si>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</si>
  <si>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</si>
  <si>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</si>
  <si>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</si>
  <si>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</si>
  <si>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</si>
  <si>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</si>
  <si>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</si>
  <si>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</si>
  <si>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</si>
  <si>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</si>
  <si>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</si>
  <si>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</si>
  <si>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</si>
  <si>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</si>
  <si>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</si>
  <si>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</si>
  <si>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</si>
  <si>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</si>
  <si>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</si>
  <si>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</si>
  <si>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</si>
  <si>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</si>
  <si>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</si>
  <si>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</si>
  <si>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</si>
  <si>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</si>
  <si>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</si>
  <si>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</si>
  <si>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</si>
  <si>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</si>
  <si>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</si>
  <si>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</si>
  <si>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</si>
  <si>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</si>
  <si>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</si>
  <si>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</si>
  <si>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</si>
  <si>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</si>
  <si>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</si>
  <si>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</si>
  <si>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</si>
  <si>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</si>
  <si>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</si>
  <si>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</si>
  <si>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</si>
  <si>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</si>
  <si>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</si>
  <si>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</si>
  <si>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</si>
  <si>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</si>
  <si>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</si>
  <si>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</si>
  <si>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</si>
  <si>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</si>
  <si>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</si>
  <si>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</si>
  <si>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</si>
  <si>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</si>
  <si>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</si>
  <si>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</si>
  <si>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</si>
  <si>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</si>
  <si>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</si>
  <si>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</si>
  <si>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</si>
  <si>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</si>
  <si>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</si>
  <si>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</si>
  <si>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</si>
  <si>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</si>
  <si>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</si>
  <si>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</si>
  <si>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</si>
  <si>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</si>
  <si>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</si>
  <si>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</si>
  <si>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</si>
  <si>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</si>
  <si>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</si>
  <si>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</si>
  <si>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</si>
  <si>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</si>
  <si>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</si>
  <si>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</si>
  <si>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</si>
  <si>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</si>
  <si>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</si>
  <si>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</si>
  <si>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</si>
  <si>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</si>
  <si>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</si>
  <si>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</si>
  <si>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</si>
  <si>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</si>
  <si>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</si>
  <si>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</si>
  <si>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</si>
  <si>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</si>
  <si>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</si>
  <si>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</si>
  <si>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</si>
  <si>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</si>
  <si>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</si>
  <si>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</si>
  <si>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</si>
  <si>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</si>
  <si>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</si>
  <si>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</si>
  <si>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</si>
  <si>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</si>
  <si>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</si>
  <si>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</si>
  <si>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</si>
  <si>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</si>
  <si>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</si>
  <si>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</si>
  <si>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</si>
  <si>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</si>
  <si>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</si>
  <si>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</si>
  <si>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</si>
  <si>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</si>
  <si>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</si>
  <si>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</si>
  <si>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</si>
  <si>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</si>
  <si>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</si>
  <si>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</si>
  <si>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</si>
  <si>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</si>
  <si>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</si>
  <si>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</si>
  <si>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</si>
  <si>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</si>
  <si>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</si>
  <si>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</si>
  <si>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</si>
  <si>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</si>
  <si>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</si>
  <si>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</si>
  <si>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</si>
  <si>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</si>
  <si>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</si>
  <si>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</si>
  <si>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</si>
  <si>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</si>
  <si>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</si>
  <si>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</si>
  <si>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</si>
  <si>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</si>
  <si>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</si>
  <si>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</si>
  <si>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</si>
  <si>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</si>
  <si>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</si>
  <si>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</si>
  <si>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</si>
  <si>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</si>
  <si>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</si>
  <si>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</si>
  <si>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</si>
  <si>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</si>
  <si>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</si>
  <si>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</si>
  <si>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</si>
  <si>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</si>
  <si>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</si>
  <si>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</si>
  <si>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</si>
  <si>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</si>
  <si>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</si>
  <si>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</si>
  <si>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</si>
  <si>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</si>
  <si>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</si>
  <si>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</si>
  <si>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</si>
  <si>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</si>
  <si>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</si>
  <si>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</si>
  <si>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</si>
  <si>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</si>
  <si>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</si>
  <si>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</si>
  <si>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</si>
  <si>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</si>
  <si>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</si>
  <si>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</si>
  <si>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</si>
  <si>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</si>
  <si>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</si>
  <si>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</si>
  <si>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</si>
  <si>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</si>
  <si>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</si>
  <si>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</si>
  <si>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</si>
  <si>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</si>
  <si>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</si>
  <si>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</si>
  <si>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</si>
  <si>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</si>
  <si>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</si>
  <si>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</si>
  <si>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</si>
  <si>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</si>
  <si>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</si>
  <si>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</si>
  <si>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</si>
  <si>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</si>
  <si>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</si>
  <si>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</si>
  <si>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</si>
  <si>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</si>
  <si>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</si>
  <si>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</si>
  <si>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</si>
  <si>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</si>
  <si>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</si>
  <si>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</si>
  <si>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</si>
  <si>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</si>
  <si>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</si>
  <si>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</si>
  <si>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</si>
  <si>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</si>
  <si>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</si>
  <si>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</si>
  <si>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</si>
  <si>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</si>
  <si>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</si>
  <si>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</si>
  <si>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</si>
  <si>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</si>
  <si>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</si>
  <si>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</si>
  <si>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</si>
  <si>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</si>
  <si>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</si>
  <si>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</si>
  <si>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</si>
  <si>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</si>
  <si>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</si>
  <si>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</si>
  <si>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</si>
  <si>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</si>
  <si>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</si>
  <si>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</si>
  <si>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</si>
  <si>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</si>
  <si>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</si>
  <si>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</si>
  <si>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</si>
  <si>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</si>
  <si>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</si>
  <si>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</si>
  <si>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</si>
  <si>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</si>
  <si>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</si>
  <si>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</si>
  <si>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</si>
  <si>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</si>
  <si>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</si>
  <si>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</si>
  <si>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</si>
  <si>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</si>
  <si>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</si>
  <si>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</si>
  <si>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</si>
  <si>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</si>
  <si>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</si>
  <si>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</si>
  <si>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</si>
  <si>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</si>
  <si>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</si>
  <si>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</si>
  <si>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</si>
  <si>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</si>
  <si>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</si>
  <si>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</si>
  <si>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</si>
  <si>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</si>
  <si>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</si>
  <si>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</si>
  <si>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</si>
  <si>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</si>
  <si>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</si>
  <si>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</si>
  <si>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</si>
  <si>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</si>
  <si>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</si>
  <si>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</si>
  <si>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</si>
  <si>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</si>
  <si>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</si>
  <si>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</si>
  <si>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</si>
  <si>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</si>
  <si>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</si>
  <si>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</si>
  <si>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</si>
  <si>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</si>
  <si>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</si>
  <si>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</si>
  <si>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</si>
  <si>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</si>
  <si>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</si>
  <si>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</si>
  <si>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</si>
  <si>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</si>
  <si>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</si>
  <si>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</si>
  <si>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</si>
  <si>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</si>
  <si>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</si>
  <si>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</si>
  <si>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</si>
  <si>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</si>
  <si>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</si>
  <si>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</si>
  <si>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</si>
  <si>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</si>
  <si>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</si>
  <si>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</si>
  <si>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</si>
  <si>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</si>
  <si>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</si>
  <si>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</si>
  <si>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</si>
  <si>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</si>
  <si>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</si>
  <si>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</si>
  <si>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</si>
  <si>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</si>
  <si>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</si>
  <si>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</si>
  <si>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</si>
  <si>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</si>
  <si>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</si>
  <si>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</si>
  <si>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</si>
  <si>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</si>
  <si>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</si>
  <si>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</si>
  <si>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</si>
  <si>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</si>
  <si>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</si>
  <si>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</si>
  <si>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</si>
  <si>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</si>
  <si>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</si>
  <si>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</si>
  <si>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</si>
  <si>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</si>
  <si>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</si>
  <si>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</si>
  <si>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</si>
  <si>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</si>
  <si>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</si>
  <si>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</si>
  <si>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</si>
  <si>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</si>
  <si>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</si>
  <si>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</si>
  <si>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</si>
  <si>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</si>
  <si>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</si>
  <si>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</si>
  <si>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</si>
  <si>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</si>
  <si>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</si>
  <si>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</si>
  <si>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</si>
  <si>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</si>
  <si>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</si>
  <si>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</si>
  <si>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</si>
  <si>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</si>
  <si>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</si>
  <si>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</si>
  <si>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</si>
  <si>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</si>
  <si>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</si>
  <si>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</si>
  <si>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</si>
  <si>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</si>
  <si>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</si>
  <si>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</si>
  <si>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</si>
  <si>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</si>
  <si>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</si>
  <si>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</si>
  <si>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</si>
  <si>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</si>
  <si>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</si>
  <si>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</si>
  <si>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</si>
  <si>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</si>
  <si>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</si>
  <si>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</si>
  <si>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</si>
  <si>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</si>
  <si>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</si>
  <si>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</si>
  <si>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</si>
  <si>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</si>
  <si>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</si>
  <si>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</si>
  <si>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</si>
  <si>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</si>
  <si>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</si>
  <si>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</si>
  <si>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</si>
  <si>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</si>
  <si>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</si>
  <si>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</si>
  <si>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</si>
  <si>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</si>
  <si>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</si>
  <si>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</si>
  <si>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</si>
  <si>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</si>
  <si>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</si>
  <si>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</si>
  <si>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</si>
  <si>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</si>
  <si>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</si>
  <si>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</si>
  <si>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</si>
  <si>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</si>
  <si>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</si>
  <si>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</si>
  <si>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</si>
  <si>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</si>
  <si>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</si>
  <si>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</si>
  <si>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</si>
  <si>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</si>
  <si>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</si>
  <si>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</si>
  <si>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</si>
  <si>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</si>
  <si>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</si>
  <si>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</si>
  <si>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</si>
  <si>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</si>
  <si>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</si>
  <si>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</si>
  <si>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</si>
  <si>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</si>
  <si>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</si>
  <si>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</si>
  <si>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</si>
  <si>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</si>
  <si>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</si>
  <si>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</si>
  <si>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</si>
  <si>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</si>
  <si>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</si>
  <si>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</si>
  <si>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</si>
  <si>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</si>
  <si>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</si>
  <si>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</si>
  <si>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</si>
  <si>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</si>
  <si>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</si>
  <si>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</si>
  <si>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</si>
  <si>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</si>
  <si>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</si>
  <si>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</si>
  <si>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</si>
  <si>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</si>
  <si>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</si>
  <si>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</si>
  <si>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</si>
  <si>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</si>
  <si>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</si>
  <si>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</si>
  <si>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</si>
  <si>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</si>
  <si>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</si>
  <si>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</si>
  <si>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</si>
  <si>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</si>
  <si>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</si>
  <si>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</si>
  <si>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</si>
  <si>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</si>
  <si>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</si>
  <si>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</si>
  <si>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</si>
  <si>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</si>
  <si>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</si>
  <si>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</si>
  <si>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</si>
  <si>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</si>
  <si>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</si>
  <si>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</si>
  <si>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</si>
  <si>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</si>
  <si>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</si>
  <si>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</si>
  <si>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</si>
  <si>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</si>
  <si>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</si>
  <si>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</si>
  <si>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</si>
  <si>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</si>
  <si>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</si>
  <si>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</si>
  <si>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</si>
  <si>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</si>
  <si>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</si>
  <si>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</si>
  <si>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</si>
  <si>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</si>
  <si>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</si>
  <si>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</si>
  <si>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</si>
  <si>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</si>
  <si>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</si>
  <si>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</si>
  <si>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</si>
  <si>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</si>
  <si>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</si>
  <si>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</si>
  <si>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</si>
  <si>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</si>
  <si>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</si>
  <si>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</si>
  <si>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</si>
  <si>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</si>
  <si>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</si>
  <si>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</si>
  <si>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</si>
  <si>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</si>
  <si>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</si>
  <si>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</si>
  <si>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</si>
  <si>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</si>
  <si>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</si>
  <si>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</si>
  <si>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</si>
  <si>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</si>
  <si>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</si>
  <si>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</si>
  <si>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</si>
  <si>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</si>
  <si>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</si>
  <si>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</si>
  <si>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</si>
  <si>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</si>
  <si>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</si>
  <si>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</si>
  <si>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</si>
  <si>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</si>
  <si>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</si>
  <si>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</si>
  <si>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</si>
  <si>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</si>
  <si>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</si>
  <si>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</si>
  <si>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</si>
  <si>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</si>
  <si>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</si>
  <si>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</si>
  <si>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</si>
  <si>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</si>
  <si>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</si>
  <si>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</si>
  <si>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</si>
  <si>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</si>
  <si>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</si>
  <si>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</si>
  <si>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</si>
  <si>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</si>
  <si>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</si>
  <si>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</si>
  <si>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</si>
  <si>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</si>
  <si>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</si>
  <si>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</si>
  <si>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</si>
  <si>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</si>
  <si>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</si>
  <si>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</si>
  <si>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</si>
  <si>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</si>
  <si>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</si>
  <si>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</si>
  <si>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</si>
  <si>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</si>
  <si>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</si>
  <si>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</si>
  <si>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</si>
  <si>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</si>
  <si>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</si>
  <si>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</si>
  <si>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</si>
  <si>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</si>
  <si>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</si>
  <si>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</si>
  <si>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</si>
  <si>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</si>
  <si>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</si>
  <si>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</si>
  <si>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</si>
  <si>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</si>
  <si>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</si>
  <si>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</si>
  <si>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</si>
  <si>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</si>
  <si>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</si>
  <si>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</si>
  <si>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</si>
  <si>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</si>
  <si>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</si>
  <si>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</si>
  <si>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</si>
  <si>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</si>
  <si>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</si>
  <si>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</si>
  <si>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</si>
  <si>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</si>
  <si>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</si>
  <si>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</si>
  <si>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</si>
  <si>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</si>
  <si>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</si>
  <si>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</si>
  <si>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</si>
  <si>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</si>
  <si>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</si>
  <si>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</si>
  <si>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</si>
  <si>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</si>
  <si>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</si>
  <si>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</si>
  <si>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</si>
  <si>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</si>
  <si>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</si>
  <si>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</si>
  <si>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</si>
  <si>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</si>
  <si>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</si>
  <si>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</si>
  <si>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</si>
  <si>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</si>
  <si>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</si>
  <si>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</si>
  <si>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</si>
  <si>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</si>
  <si>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</si>
  <si>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</si>
  <si>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</si>
  <si>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</si>
  <si>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</si>
  <si>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</si>
  <si>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</si>
  <si>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</si>
  <si>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</si>
  <si>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</si>
  <si>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</si>
  <si>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</si>
  <si>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</si>
  <si>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</si>
  <si>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</si>
  <si>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</si>
  <si>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</si>
  <si>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</si>
  <si>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</si>
  <si>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</si>
  <si>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</si>
  <si>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</si>
  <si>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</si>
  <si>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</si>
  <si>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</si>
  <si>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</si>
  <si>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</si>
  <si>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</si>
  <si>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</si>
  <si>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</si>
  <si>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</si>
  <si>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</si>
  <si>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</si>
  <si>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</si>
  <si>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</si>
  <si>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</si>
  <si>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</si>
  <si>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</si>
  <si>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</si>
  <si>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</si>
  <si>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</si>
  <si>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</si>
  <si>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</si>
  <si>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</si>
  <si>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</si>
  <si>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</si>
  <si>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</si>
  <si>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</si>
  <si>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</si>
  <si>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</si>
  <si>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</si>
  <si>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</si>
  <si>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</si>
  <si>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</si>
  <si>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</si>
  <si>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</si>
  <si>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</si>
  <si>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</si>
  <si>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</si>
  <si>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</si>
  <si>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</si>
  <si>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</si>
  <si>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</si>
  <si>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</si>
  <si>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</si>
  <si>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</si>
  <si>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</si>
  <si>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</si>
  <si>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</si>
  <si>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</si>
  <si>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</si>
  <si>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</si>
  <si>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</si>
  <si>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</si>
  <si>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</si>
  <si>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</si>
  <si>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</si>
  <si>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</si>
  <si>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</si>
  <si>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</si>
  <si>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</si>
  <si>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</si>
  <si>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</si>
  <si>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</si>
  <si>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</si>
  <si>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</si>
  <si>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</si>
  <si>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</si>
  <si>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</si>
  <si>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</si>
  <si>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</si>
  <si>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</si>
  <si>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</si>
  <si>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</si>
  <si>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</si>
  <si>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</si>
  <si>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</si>
  <si>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</si>
  <si>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</si>
  <si>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</si>
  <si>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</si>
  <si>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</si>
  <si>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</si>
  <si>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</si>
  <si>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</si>
  <si>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</si>
  <si>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</si>
  <si>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</si>
  <si>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</si>
  <si>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</si>
  <si>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</si>
  <si>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</si>
  <si>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</si>
  <si>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</si>
  <si>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</si>
  <si>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</si>
  <si>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</si>
  <si>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</si>
  <si>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</si>
  <si>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</si>
  <si>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</si>
  <si>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</si>
  <si>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</si>
  <si>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</si>
  <si>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</si>
  <si>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</si>
  <si>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</si>
  <si>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</si>
  <si>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</si>
  <si>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</si>
  <si>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</si>
  <si>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</si>
  <si>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</si>
  <si>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</si>
  <si>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</si>
  <si>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</si>
  <si>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</si>
  <si>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</si>
  <si>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</si>
  <si>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</si>
  <si>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</si>
  <si>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</si>
  <si>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</si>
  <si>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</si>
  <si>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</si>
  <si>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</si>
  <si>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</si>
  <si>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</si>
  <si>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</si>
  <si>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</si>
  <si>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</si>
  <si>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</si>
  <si>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</si>
  <si>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</si>
  <si>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</si>
  <si>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</si>
  <si>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</si>
  <si>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</si>
  <si>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</si>
  <si>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</si>
  <si>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</si>
  <si>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</si>
  <si>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</si>
  <si>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</si>
  <si>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</si>
  <si>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</si>
  <si>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</si>
  <si>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</si>
  <si>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</si>
  <si>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</si>
  <si>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</si>
  <si>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</si>
  <si>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</si>
  <si>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</si>
  <si>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</si>
  <si>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</si>
  <si>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</si>
  <si>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</si>
  <si>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</si>
  <si>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</si>
  <si>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</si>
  <si>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</si>
  <si>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</si>
  <si>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</si>
  <si>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</si>
  <si>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</si>
  <si>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</si>
  <si>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</si>
  <si>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</si>
  <si>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</si>
  <si>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</si>
  <si>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</si>
  <si>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</si>
  <si>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</si>
  <si>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</si>
  <si>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</si>
  <si>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</si>
  <si>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</si>
  <si>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</si>
  <si>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</si>
  <si>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</si>
  <si>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</si>
  <si>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</si>
  <si>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</si>
  <si>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</si>
  <si>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</si>
  <si>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</si>
  <si>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</si>
  <si>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</si>
  <si>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</si>
  <si>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</si>
  <si>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</si>
  <si>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</si>
  <si>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</si>
  <si>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</si>
  <si>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</si>
  <si>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</si>
  <si>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</si>
  <si>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</si>
  <si>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</si>
  <si>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</si>
  <si>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</si>
  <si>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</si>
  <si>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</si>
  <si>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</si>
  <si>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</si>
  <si>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</si>
  <si>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</si>
  <si>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</si>
  <si>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</si>
  <si>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</si>
  <si>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</si>
  <si>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</si>
  <si>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</si>
  <si>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</si>
  <si>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</si>
  <si>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</si>
  <si>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</si>
  <si>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</si>
  <si>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</si>
  <si>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</si>
  <si>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</si>
  <si>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</si>
  <si>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</si>
  <si>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</si>
  <si>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</si>
  <si>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</si>
  <si>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</si>
  <si>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</si>
  <si>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</si>
  <si>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</si>
  <si>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</si>
  <si>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</si>
  <si>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</si>
  <si>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</si>
  <si>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</si>
  <si>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</si>
  <si>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</si>
  <si>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</si>
  <si>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</si>
  <si>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</si>
  <si>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</si>
  <si>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</si>
  <si>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</si>
  <si>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</si>
  <si>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</si>
  <si>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</si>
  <si>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</si>
  <si>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</si>
  <si>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</si>
  <si>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</si>
  <si>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</si>
  <si>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</si>
  <si>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</si>
  <si>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</si>
  <si>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</si>
  <si>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</si>
  <si>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</si>
  <si>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</si>
  <si>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</si>
  <si>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</si>
  <si>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</si>
  <si>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</si>
  <si>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</si>
  <si>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</si>
  <si>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</si>
  <si>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</si>
  <si>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</si>
  <si>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</si>
  <si>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</si>
  <si>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</si>
  <si>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</si>
  <si>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</si>
  <si>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</si>
  <si>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</si>
  <si>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</si>
  <si>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</si>
  <si>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</si>
  <si>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</si>
  <si>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</si>
  <si>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</si>
  <si>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</si>
  <si>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</si>
  <si>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</si>
  <si>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</si>
  <si>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</si>
  <si>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</si>
  <si>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</si>
  <si>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</si>
  <si>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</si>
  <si>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</si>
  <si>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</si>
  <si>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</si>
  <si>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</si>
  <si>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</si>
  <si>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</si>
  <si>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</si>
  <si>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</si>
  <si>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</si>
  <si>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</si>
  <si>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</si>
  <si>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</si>
  <si>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</si>
  <si>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</si>
  <si>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</si>
  <si>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</si>
  <si>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</si>
  <si>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</si>
  <si>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</si>
  <si>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</si>
  <si>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</si>
  <si>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</si>
  <si>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</si>
  <si>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</si>
  <si>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</si>
  <si>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</si>
  <si>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</si>
  <si>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</si>
  <si>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</si>
  <si>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</si>
  <si>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</si>
  <si>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</si>
  <si>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</si>
  <si>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</si>
  <si>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</si>
  <si>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</si>
  <si>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</si>
  <si>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</si>
  <si>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</si>
  <si>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</si>
  <si>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</si>
  <si>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</si>
  <si>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</si>
  <si>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</si>
  <si>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</si>
  <si>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</si>
  <si>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</si>
  <si>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</si>
  <si>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</si>
  <si>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</si>
  <si>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</si>
  <si>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</si>
  <si>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</si>
  <si>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</si>
  <si>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</si>
  <si>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</si>
  <si>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</si>
  <si>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</si>
  <si>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</si>
  <si>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</si>
  <si>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</si>
  <si>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</si>
  <si>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</si>
  <si>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</si>
  <si>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</si>
  <si>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</si>
  <si>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</si>
  <si>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</si>
  <si>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</si>
  <si>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</si>
  <si>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</si>
  <si>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</si>
  <si>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</si>
  <si>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</si>
  <si>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</si>
  <si>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</si>
  <si>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</si>
  <si>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</si>
  <si>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</si>
  <si>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</si>
  <si>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</si>
  <si>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</si>
  <si>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</si>
  <si>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</si>
  <si>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</si>
  <si>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</si>
  <si>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</si>
  <si>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</si>
  <si>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</si>
  <si>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</si>
  <si>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</si>
  <si>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</si>
  <si>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</si>
  <si>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</si>
  <si>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</si>
  <si>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</si>
  <si>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</si>
  <si>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</si>
  <si>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</si>
  <si>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</si>
  <si>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</si>
  <si>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</si>
  <si>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</si>
  <si>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</si>
  <si>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</si>
  <si>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</si>
  <si>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</si>
  <si>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</si>
  <si>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</si>
  <si>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</si>
  <si>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</si>
  <si>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</si>
  <si>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</si>
  <si>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</si>
  <si>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</si>
  <si>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</si>
  <si>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</si>
  <si>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</si>
  <si>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</si>
  <si>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</si>
  <si>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</si>
  <si>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</si>
  <si>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</si>
  <si>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</si>
  <si>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</si>
  <si>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</si>
  <si>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</si>
  <si>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</si>
  <si>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</si>
  <si>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</si>
  <si>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</si>
  <si>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</si>
  <si>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</si>
  <si>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</si>
  <si>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</si>
  <si>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</si>
  <si>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</si>
  <si>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</si>
  <si>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</si>
  <si>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</si>
  <si>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</si>
  <si>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</si>
  <si>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</si>
  <si>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</si>
  <si>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</si>
  <si>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</si>
  <si>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</si>
  <si>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</si>
  <si>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</si>
  <si>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</si>
  <si>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</si>
  <si>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</si>
  <si>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</si>
  <si>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</si>
  <si>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</si>
  <si>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</si>
  <si>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</si>
  <si>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</si>
  <si>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</si>
  <si>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</si>
  <si>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</si>
  <si>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</si>
  <si>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</si>
  <si>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</si>
  <si>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</si>
  <si>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</si>
  <si>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</si>
  <si>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</si>
  <si>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</si>
  <si>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</si>
  <si>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</si>
  <si>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</si>
  <si>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</si>
  <si>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</si>
  <si>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</si>
  <si>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</si>
  <si>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</si>
  <si>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</si>
  <si>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</si>
  <si>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</si>
  <si>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</si>
  <si>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</si>
  <si>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</si>
  <si>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</si>
  <si>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</si>
  <si>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</si>
  <si>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</si>
  <si>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</si>
  <si>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</si>
  <si>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</si>
  <si>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</si>
  <si>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</si>
  <si>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</si>
  <si>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</si>
  <si>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</si>
  <si>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</si>
  <si>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</si>
  <si>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</si>
  <si>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</si>
  <si>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</si>
  <si>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</si>
  <si>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</si>
  <si>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</si>
  <si>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</si>
  <si>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</si>
  <si>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</si>
  <si>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</si>
  <si>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</si>
  <si>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</si>
  <si>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</si>
  <si>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</si>
  <si>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</si>
  <si>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</si>
  <si>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</si>
  <si>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</si>
  <si>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</si>
  <si>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</si>
  <si>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</si>
  <si>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</si>
  <si>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</si>
  <si>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</si>
  <si>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</si>
  <si>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</si>
  <si>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</si>
  <si>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</si>
  <si>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</si>
  <si>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</si>
  <si>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</si>
  <si>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</si>
  <si>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</si>
  <si>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</si>
  <si>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</si>
  <si>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</si>
  <si>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</si>
  <si>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</si>
  <si>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</si>
  <si>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</si>
  <si>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</si>
  <si>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</si>
  <si>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</si>
  <si>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</si>
  <si>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</si>
  <si>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</si>
  <si>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</si>
  <si>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</si>
  <si>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</si>
  <si>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</si>
  <si>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</si>
  <si>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</si>
  <si>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</si>
  <si>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</si>
  <si>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</si>
  <si>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</si>
  <si>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</si>
  <si>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</si>
  <si>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</si>
  <si>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</si>
  <si>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</si>
  <si>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</si>
  <si>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</si>
  <si>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</si>
  <si>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</si>
  <si>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</si>
  <si>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</si>
  <si>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</si>
  <si>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</si>
  <si>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</si>
  <si>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</si>
  <si>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</si>
  <si>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</si>
  <si>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</si>
  <si>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</si>
  <si>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</si>
  <si>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</si>
  <si>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</si>
  <si>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</si>
  <si>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</si>
  <si>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</si>
  <si>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</si>
  <si>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</si>
  <si>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</si>
  <si>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</si>
  <si>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</si>
  <si>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</si>
  <si>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</si>
  <si>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</si>
  <si>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</si>
  <si>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</si>
  <si>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</si>
  <si>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</si>
  <si>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</si>
  <si>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</si>
  <si>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</si>
  <si>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</si>
  <si>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</si>
  <si>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</si>
  <si>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</si>
  <si>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</si>
  <si>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</si>
  <si>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</si>
  <si>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</si>
  <si>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</si>
  <si>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</si>
  <si>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</si>
  <si>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</si>
  <si>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</si>
  <si>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</si>
  <si>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</si>
  <si>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</si>
  <si>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</si>
  <si>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</si>
  <si>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</si>
  <si>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</si>
  <si>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</si>
  <si>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</si>
  <si>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</si>
  <si>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</si>
  <si>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</si>
  <si>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</si>
  <si>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</si>
  <si>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</si>
  <si>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</si>
  <si>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</si>
  <si>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</si>
  <si>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</si>
  <si>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</si>
  <si>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</si>
  <si>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</si>
  <si>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</si>
  <si>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</si>
  <si>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</si>
  <si>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</si>
  <si>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</si>
  <si>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</si>
  <si>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</si>
  <si>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</si>
  <si>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</si>
  <si>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</si>
  <si>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</si>
  <si>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</si>
  <si>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</si>
  <si>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</si>
  <si>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</si>
  <si>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</si>
  <si>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</si>
  <si>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</si>
  <si>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</si>
  <si>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</si>
  <si>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</si>
  <si>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</si>
  <si>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</si>
  <si>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</si>
  <si>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</si>
  <si>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</si>
  <si>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</si>
  <si>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</si>
  <si>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</si>
  <si>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</si>
  <si>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</si>
  <si>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</si>
  <si>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</si>
  <si>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</si>
  <si>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</si>
  <si>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</si>
  <si>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</si>
  <si>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</si>
  <si>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</si>
  <si>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</si>
  <si>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</si>
  <si>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</si>
  <si>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</si>
  <si>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</si>
  <si>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</si>
  <si>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</si>
  <si>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</si>
  <si>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</si>
  <si>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</si>
  <si>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</si>
  <si>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</si>
  <si>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</si>
  <si>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</si>
  <si>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</si>
  <si>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</si>
  <si>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</si>
  <si>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</si>
  <si>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</si>
  <si>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</si>
  <si>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</si>
  <si>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</si>
  <si>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</si>
  <si>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</si>
  <si>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</si>
  <si>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</si>
  <si>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</si>
  <si>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</si>
  <si>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</si>
  <si>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</si>
  <si>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</si>
  <si>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</si>
  <si>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</si>
  <si>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</si>
  <si>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</si>
  <si>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</si>
  <si>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</si>
  <si>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</si>
  <si>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</si>
  <si>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</si>
  <si>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</si>
  <si>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</si>
  <si>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</si>
  <si>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</si>
  <si>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</si>
  <si>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</si>
  <si>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</si>
  <si>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</si>
  <si>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</si>
  <si>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</si>
  <si>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</si>
  <si>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</si>
  <si>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</si>
  <si>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</si>
  <si>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</si>
  <si>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</si>
  <si>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</si>
  <si>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</si>
  <si>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</si>
  <si>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</si>
  <si>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</si>
  <si>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</si>
  <si>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</si>
  <si>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</si>
  <si>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</si>
  <si>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</si>
  <si>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</si>
  <si>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</si>
  <si>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</si>
  <si>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</si>
  <si>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</si>
  <si>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</si>
  <si>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</si>
  <si>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</si>
  <si>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</si>
  <si>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</si>
  <si>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</si>
  <si>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</si>
  <si>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</si>
  <si>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</si>
  <si>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</si>
  <si>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</si>
  <si>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</si>
  <si>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</si>
  <si>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</si>
  <si>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</si>
  <si>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</si>
  <si>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</si>
  <si>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</si>
  <si>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</si>
  <si>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</si>
  <si>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</si>
  <si>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</si>
  <si>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</si>
  <si>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</si>
  <si>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</si>
  <si>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</si>
  <si>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</si>
  <si>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</si>
  <si>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</si>
  <si>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</si>
  <si>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</si>
  <si>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</si>
  <si>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</si>
  <si>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</si>
  <si>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</si>
  <si>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</si>
  <si>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</si>
  <si>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</si>
  <si>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</si>
  <si>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</si>
  <si>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</si>
  <si>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</si>
  <si>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</si>
  <si>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</si>
  <si>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</si>
  <si>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</si>
  <si>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</si>
  <si>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</si>
  <si>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</si>
  <si>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</si>
  <si>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</si>
  <si>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</si>
  <si>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</si>
  <si>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</si>
  <si>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</si>
  <si>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</si>
  <si>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</si>
  <si>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</si>
  <si>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</si>
  <si>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</si>
  <si>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</si>
  <si>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</si>
  <si>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</si>
  <si>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</si>
  <si>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</si>
  <si>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</si>
  <si>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</si>
  <si>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</si>
  <si>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</si>
  <si>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</si>
  <si>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</si>
  <si>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</si>
  <si>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</si>
  <si>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</si>
  <si>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</si>
  <si>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</si>
  <si>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</si>
  <si>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</si>
  <si>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</si>
  <si>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</si>
  <si>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</si>
  <si>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</si>
  <si>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</si>
  <si>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</si>
  <si>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</si>
  <si>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</si>
  <si>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</si>
  <si>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</si>
  <si>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</si>
  <si>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</si>
  <si>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</si>
  <si>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</si>
  <si>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</si>
  <si>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</si>
  <si>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</si>
  <si>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</si>
  <si>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</si>
  <si>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</si>
  <si>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</si>
  <si>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</si>
  <si>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</si>
  <si>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</si>
  <si>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</si>
  <si>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</si>
  <si>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</si>
  <si>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</si>
  <si>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</si>
  <si>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</si>
  <si>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</si>
  <si>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</si>
  <si>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</si>
  <si>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</si>
  <si>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</si>
  <si>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</si>
  <si>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</si>
  <si>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</si>
  <si>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</si>
  <si>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</si>
  <si>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</si>
  <si>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</si>
  <si>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</si>
  <si>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</si>
  <si>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</si>
  <si>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</si>
  <si>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</si>
  <si>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</si>
  <si>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</si>
  <si>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</si>
  <si>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</si>
  <si>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</si>
  <si>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</si>
  <si>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</si>
  <si>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</si>
  <si>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</si>
  <si>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</si>
  <si>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</si>
  <si>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</si>
  <si>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</si>
  <si>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</si>
  <si>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</si>
  <si>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</si>
  <si>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</si>
  <si>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</si>
  <si>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</si>
  <si>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</si>
  <si>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</si>
  <si>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</si>
  <si>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</si>
  <si>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</si>
  <si>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</si>
  <si>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</si>
  <si>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</si>
  <si>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</si>
  <si>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</si>
  <si>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</si>
  <si>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</si>
  <si>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</si>
  <si>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</si>
  <si>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</si>
  <si>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</si>
  <si>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</si>
  <si>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</si>
  <si>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</si>
  <si>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</si>
  <si>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</si>
  <si>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</si>
  <si>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</si>
  <si>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</si>
  <si>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</si>
  <si>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</si>
  <si>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</si>
  <si>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</si>
  <si>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</si>
  <si>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</si>
  <si>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</si>
  <si>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</si>
  <si>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</si>
  <si>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</si>
  <si>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</si>
  <si>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</si>
  <si>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</si>
  <si>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</si>
  <si>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</si>
  <si>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</si>
  <si>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</si>
  <si>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</si>
  <si>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</si>
  <si>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</si>
  <si>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</si>
  <si>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</si>
  <si>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</si>
  <si>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</si>
  <si>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</si>
  <si>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</si>
  <si>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</si>
  <si>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</si>
  <si>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</si>
  <si>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</si>
  <si>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</si>
  <si>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</si>
  <si>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</si>
  <si>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</si>
  <si>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</si>
  <si>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</si>
  <si>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</si>
  <si>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</si>
  <si>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</si>
  <si>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</si>
  <si>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</si>
  <si>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</si>
  <si>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</si>
  <si>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</si>
  <si>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</si>
  <si>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</si>
  <si>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</si>
  <si>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</si>
  <si>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</si>
  <si>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</si>
  <si>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</si>
  <si>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</si>
  <si>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</si>
  <si>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</si>
  <si>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</si>
  <si>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</si>
  <si>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</si>
  <si>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</si>
  <si>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</si>
  <si>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</si>
  <si>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</si>
  <si>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</si>
  <si>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</si>
  <si>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</si>
  <si>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</si>
  <si>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</si>
  <si>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</si>
  <si>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</si>
  <si>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</si>
  <si>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</si>
  <si>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</si>
  <si>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</si>
  <si>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</si>
  <si>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</si>
  <si>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</si>
  <si>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</si>
  <si>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</si>
  <si>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</si>
  <si>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</si>
  <si>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</si>
  <si>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</si>
  <si>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</si>
  <si>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</si>
  <si>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</si>
  <si>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</si>
  <si>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</si>
  <si>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</si>
  <si>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</si>
  <si>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</si>
  <si>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</si>
  <si>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</si>
  <si>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</si>
  <si>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</si>
  <si>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</si>
  <si>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</si>
  <si>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</si>
  <si>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</si>
  <si>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</si>
  <si>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</si>
  <si>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</si>
  <si>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</si>
  <si>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</si>
  <si>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</si>
  <si>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</si>
  <si>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</si>
  <si>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</si>
  <si>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</si>
  <si>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</si>
  <si>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</si>
  <si>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</si>
  <si>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</si>
  <si>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</si>
  <si>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</si>
  <si>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</si>
  <si>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</si>
  <si>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</si>
  <si>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</si>
  <si>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</si>
  <si>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</si>
  <si>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</si>
  <si>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</si>
  <si>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</si>
  <si>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</si>
  <si>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</si>
  <si>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</si>
  <si>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</si>
  <si>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</si>
  <si>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</si>
  <si>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</si>
  <si>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</si>
  <si>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</si>
  <si>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</si>
  <si>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</si>
  <si>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</si>
  <si>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</si>
  <si>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</si>
  <si>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</si>
  <si>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</si>
  <si>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</si>
  <si>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</si>
  <si>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</si>
  <si>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</si>
  <si>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</si>
  <si>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</si>
  <si>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</si>
  <si>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</si>
  <si>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</si>
  <si>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</si>
  <si>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</si>
  <si>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</si>
  <si>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</si>
  <si>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</si>
  <si>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</si>
  <si>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</si>
  <si>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</si>
  <si>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</si>
  <si>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</si>
  <si>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</si>
  <si>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</si>
  <si>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</si>
  <si>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</si>
  <si>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</si>
  <si>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</si>
  <si>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</si>
  <si>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</si>
  <si>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</si>
  <si>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</si>
  <si>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</si>
  <si>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</si>
  <si>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</si>
  <si>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</si>
  <si>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</si>
  <si>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</si>
  <si>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</si>
  <si>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</si>
  <si>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</si>
  <si>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</si>
  <si>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</si>
  <si>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</si>
  <si>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</si>
  <si>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</si>
  <si>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</si>
  <si>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</si>
  <si>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</si>
  <si>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</si>
  <si>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</si>
  <si>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</si>
  <si>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</si>
  <si>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</si>
  <si>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</si>
  <si>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</si>
  <si>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</si>
  <si>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</si>
  <si>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</si>
  <si>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</si>
  <si>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</si>
  <si>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</si>
  <si>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</si>
  <si>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</si>
  <si>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</si>
  <si>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</si>
  <si>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</si>
  <si>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</si>
  <si>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</si>
  <si>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</si>
  <si>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</si>
  <si>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</si>
  <si>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</si>
  <si>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</si>
  <si>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</si>
  <si>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</si>
  <si>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</si>
  <si>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</si>
  <si>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</si>
  <si>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</si>
  <si>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</si>
  <si>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</si>
  <si>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</si>
  <si>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</si>
  <si>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</si>
  <si>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</si>
  <si>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</si>
  <si>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</si>
  <si>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</si>
  <si>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</si>
  <si>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</si>
  <si>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</si>
  <si>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</si>
  <si>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</si>
  <si>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</si>
  <si>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</si>
  <si>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</si>
  <si>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</si>
  <si>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</si>
  <si>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</si>
  <si>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</si>
  <si>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</si>
  <si>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</si>
  <si>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</si>
  <si>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</si>
  <si>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</si>
  <si>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</si>
  <si>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</si>
  <si>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</si>
  <si>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</si>
  <si>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</si>
  <si>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</si>
  <si>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</si>
  <si>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</si>
  <si>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</si>
  <si>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</si>
  <si>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</si>
  <si>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</si>
  <si>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</si>
  <si>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</si>
  <si>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</si>
  <si>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</si>
  <si>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</si>
  <si>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</si>
  <si>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</si>
  <si>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</si>
  <si>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</si>
  <si>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</si>
  <si>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</si>
  <si>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</si>
  <si>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</si>
  <si>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</si>
  <si>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</si>
  <si>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</si>
  <si>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</si>
  <si>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</si>
  <si>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</si>
  <si>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</si>
  <si>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</si>
  <si>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</si>
  <si>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</si>
  <si>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</si>
  <si>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</si>
  <si>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</si>
  <si>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</si>
  <si>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</si>
  <si>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</si>
  <si>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</si>
  <si>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</si>
  <si>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</si>
  <si>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</si>
  <si>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</si>
  <si>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</si>
  <si>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</si>
  <si>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</si>
  <si>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</si>
  <si>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</si>
  <si>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</si>
  <si>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</si>
  <si>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</si>
  <si>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</si>
  <si>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</si>
  <si>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</si>
  <si>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</si>
  <si>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</si>
  <si>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</si>
  <si>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</si>
  <si>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</si>
  <si>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</si>
  <si>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</si>
  <si>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</si>
  <si>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</si>
  <si>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</si>
  <si>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</si>
  <si>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</si>
  <si>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</si>
  <si>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</si>
  <si>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</si>
  <si>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</si>
  <si>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</si>
  <si>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</si>
  <si>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</si>
  <si>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</si>
  <si>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</si>
  <si>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</si>
  <si>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</si>
  <si>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</si>
  <si>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</si>
  <si>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</si>
  <si>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</si>
  <si>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</si>
  <si>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</si>
  <si>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</si>
  <si>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</si>
  <si>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</si>
  <si>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</si>
  <si>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</si>
  <si>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</si>
  <si>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</si>
  <si>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</si>
  <si>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</si>
  <si>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</si>
  <si>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</si>
  <si>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</si>
  <si>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</si>
  <si>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</si>
  <si>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</si>
  <si>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</si>
  <si>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</si>
  <si>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</si>
  <si>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</si>
  <si>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</si>
  <si>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</si>
  <si>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</si>
  <si>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</si>
  <si>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</si>
  <si>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</si>
  <si>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</si>
  <si>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</si>
  <si>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</si>
  <si>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</si>
  <si>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</si>
  <si>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</si>
  <si>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</si>
  <si>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</si>
  <si>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</si>
  <si>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</si>
  <si>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</si>
  <si>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</si>
  <si>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</si>
  <si>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</si>
  <si>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</si>
  <si>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</si>
  <si>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</si>
  <si>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</si>
  <si>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</si>
  <si>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</si>
  <si>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</si>
  <si>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</si>
  <si>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</si>
  <si>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</si>
  <si>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</si>
  <si>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</si>
  <si>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</si>
  <si>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</si>
  <si>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</si>
  <si>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</si>
  <si>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</si>
  <si>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</si>
  <si>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</si>
  <si>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</si>
  <si>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</si>
  <si>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</si>
  <si>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</si>
  <si>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</si>
  <si>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</si>
  <si>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</si>
  <si>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</si>
  <si>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</si>
  <si>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</si>
  <si>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</si>
  <si>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</si>
  <si>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</si>
  <si>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</si>
  <si>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</si>
  <si>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</si>
  <si>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</si>
  <si>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</si>
  <si>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</si>
  <si>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</si>
  <si>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</si>
  <si>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</si>
  <si>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</si>
  <si>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</si>
  <si>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</si>
  <si>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</si>
  <si>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</si>
  <si>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</si>
  <si>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</si>
  <si>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</si>
  <si>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</si>
  <si>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</si>
  <si>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</si>
  <si>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</si>
  <si>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</si>
  <si>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</si>
  <si>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</si>
  <si>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</si>
  <si>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</si>
  <si>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</si>
  <si>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</si>
  <si>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</si>
  <si>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</si>
  <si>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</si>
  <si>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</si>
  <si>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</si>
  <si>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</si>
  <si>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</si>
  <si>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</si>
  <si>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</si>
  <si>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</si>
  <si>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</si>
  <si>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</si>
  <si>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</si>
  <si>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</si>
  <si>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</si>
  <si>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</si>
  <si>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</si>
  <si>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</si>
  <si>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</si>
  <si>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</si>
  <si>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</si>
  <si>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</si>
  <si>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</si>
  <si>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</si>
  <si>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</si>
  <si>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</si>
  <si>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</si>
  <si>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</si>
  <si>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</si>
  <si>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</si>
  <si>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</si>
  <si>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</si>
  <si>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</si>
  <si>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</si>
  <si>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</si>
  <si>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</si>
  <si>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</si>
  <si>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</si>
  <si>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</si>
  <si>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</si>
  <si>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</si>
  <si>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</si>
  <si>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</si>
  <si>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</si>
  <si>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</si>
  <si>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</si>
  <si>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</si>
  <si>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</si>
  <si>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</si>
  <si>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</si>
  <si>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</si>
  <si>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</si>
  <si>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</si>
  <si>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</si>
  <si>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</si>
  <si>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</si>
  <si>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</si>
  <si>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</si>
  <si>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</si>
  <si>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</si>
  <si>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</si>
  <si>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</si>
  <si>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</si>
  <si>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</si>
  <si>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</si>
  <si>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</si>
  <si>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</si>
  <si>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</si>
  <si>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</si>
  <si>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</si>
  <si>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</si>
  <si>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</si>
  <si>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</si>
  <si>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</si>
  <si>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</si>
  <si>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</si>
  <si>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</si>
  <si>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</si>
  <si>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</si>
  <si>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</si>
  <si>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</si>
  <si>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</si>
  <si>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</si>
  <si>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</si>
  <si>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</si>
  <si>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</si>
  <si>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</si>
  <si>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</si>
  <si>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</si>
  <si>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</si>
  <si>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</si>
  <si>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</si>
  <si>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</si>
  <si>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</si>
  <si>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</si>
  <si>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</si>
  <si>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</si>
  <si>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</si>
  <si>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</si>
  <si>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</si>
  <si>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</si>
  <si>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</si>
  <si>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</si>
  <si>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</si>
  <si>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</si>
  <si>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</si>
  <si>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</si>
  <si>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</si>
  <si>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</si>
  <si>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</si>
  <si>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</si>
  <si>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</si>
  <si>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</si>
  <si>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</si>
  <si>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</si>
  <si>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</si>
  <si>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</si>
  <si>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</si>
  <si>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</si>
  <si>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</si>
  <si>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</si>
  <si>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</si>
  <si>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</si>
  <si>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</si>
  <si>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</si>
  <si>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</si>
  <si>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</si>
  <si>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</si>
  <si>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</si>
  <si>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</si>
  <si>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</si>
  <si>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</si>
  <si>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</si>
  <si>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</si>
  <si>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</si>
  <si>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</si>
  <si>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</si>
  <si>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</si>
  <si>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</si>
  <si>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</si>
  <si>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</si>
  <si>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</si>
  <si>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</si>
  <si>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</si>
  <si>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</si>
  <si>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</si>
  <si>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</si>
  <si>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</si>
  <si>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</si>
  <si>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</si>
  <si>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</si>
  <si>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</si>
  <si>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</si>
  <si>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</si>
  <si>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</si>
  <si>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</si>
  <si>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</si>
  <si>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</si>
  <si>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</si>
  <si>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</si>
  <si>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</si>
  <si>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</si>
  <si>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</si>
  <si>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</si>
  <si>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</si>
  <si>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</si>
  <si>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</si>
  <si>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</si>
  <si>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</si>
  <si>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</si>
  <si>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</si>
  <si>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</si>
  <si>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</si>
  <si>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</si>
  <si>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</si>
  <si>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</si>
  <si>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</si>
  <si>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</si>
  <si>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</si>
  <si>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</si>
  <si>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</si>
  <si>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</si>
  <si>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</si>
  <si>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</si>
  <si>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</si>
  <si>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</si>
  <si>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</si>
  <si>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</si>
  <si>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</si>
  <si>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</si>
  <si>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</si>
  <si>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</si>
  <si>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</si>
  <si>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</si>
  <si>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</si>
  <si>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</si>
  <si>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</si>
  <si>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</si>
  <si>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</si>
  <si>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</si>
  <si>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</si>
  <si>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</si>
  <si>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</si>
  <si>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</si>
  <si>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</si>
  <si>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</si>
  <si>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</si>
  <si>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</si>
  <si>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</si>
  <si>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</si>
  <si>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</si>
  <si>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</si>
  <si>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</si>
  <si>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</si>
  <si>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</si>
  <si>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</si>
  <si>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</si>
  <si>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</si>
  <si>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</si>
  <si>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</si>
  <si>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</si>
  <si>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</si>
  <si>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</si>
  <si>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</si>
  <si>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</si>
  <si>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</si>
  <si>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</si>
  <si>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</si>
  <si>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</si>
  <si>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</si>
  <si>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</si>
  <si>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</si>
  <si>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</si>
  <si>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</si>
  <si>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</si>
  <si>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</si>
  <si>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</si>
  <si>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</si>
  <si>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</si>
  <si>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</si>
  <si>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</si>
  <si>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</si>
  <si>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</si>
  <si>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</si>
  <si>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</si>
  <si>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</si>
  <si>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</si>
  <si>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</si>
  <si>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</si>
  <si>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</si>
  <si>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</si>
  <si>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</si>
  <si>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</si>
  <si>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</si>
  <si>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</si>
  <si>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</si>
  <si>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</si>
  <si>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</si>
  <si>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</si>
  <si>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</si>
  <si>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</si>
  <si>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</si>
  <si>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</si>
  <si>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</si>
  <si>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</si>
  <si>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</si>
  <si>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</si>
  <si>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</si>
  <si>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</si>
  <si>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</si>
  <si>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</si>
  <si>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</si>
  <si>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</si>
  <si>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</si>
  <si>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</si>
  <si>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</si>
  <si>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</si>
  <si>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</si>
  <si>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</si>
  <si>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</si>
  <si>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</si>
  <si>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</si>
  <si>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</si>
  <si>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</si>
  <si>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</si>
  <si>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</si>
  <si>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</si>
  <si>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</si>
  <si>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</si>
  <si>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</si>
  <si>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</si>
  <si>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</si>
  <si>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</si>
  <si>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</si>
  <si>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</si>
  <si>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</si>
  <si>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</si>
  <si>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</si>
  <si>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</si>
  <si>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</si>
  <si>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</si>
  <si>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</si>
  <si>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</si>
  <si>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</si>
  <si>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</si>
  <si>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</si>
  <si>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</si>
  <si>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</si>
  <si>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</si>
  <si>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</si>
  <si>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</si>
  <si>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</si>
  <si>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</si>
  <si>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</si>
  <si>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</si>
  <si>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</si>
  <si>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</si>
  <si>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</si>
  <si>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</si>
  <si>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</si>
  <si>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</si>
  <si>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</si>
  <si>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</si>
  <si>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</si>
  <si>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</si>
  <si>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</si>
  <si>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</si>
  <si>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</si>
  <si>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</si>
  <si>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</si>
  <si>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</si>
  <si>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</si>
  <si>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</si>
  <si>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</si>
  <si>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</si>
  <si>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</si>
  <si>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</si>
  <si>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</si>
  <si>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</si>
  <si>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</si>
  <si>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</si>
  <si>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</si>
  <si>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</si>
  <si>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</si>
  <si>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</si>
  <si>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</si>
  <si>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</si>
  <si>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</si>
  <si>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</si>
  <si>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</si>
  <si>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</si>
  <si>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</si>
  <si>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</si>
  <si>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</si>
  <si>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</si>
  <si>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</si>
  <si>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</si>
  <si>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</si>
  <si>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</si>
  <si>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</si>
  <si>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</si>
  <si>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</si>
  <si>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</si>
  <si>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</si>
  <si>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</si>
  <si>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</si>
  <si>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</si>
  <si>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</si>
  <si>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</si>
  <si>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</si>
  <si>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</si>
  <si>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</si>
  <si>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</si>
  <si>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</si>
  <si>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</si>
  <si>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</si>
  <si>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</si>
  <si>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</si>
  <si>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</si>
  <si>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</si>
  <si>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</si>
  <si>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</si>
  <si>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</si>
  <si>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</si>
  <si>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</si>
  <si>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</si>
  <si>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</si>
  <si>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</si>
  <si>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</si>
  <si>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</si>
  <si>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</si>
  <si>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</si>
  <si>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</si>
  <si>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</si>
  <si>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</si>
  <si>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</si>
  <si>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</si>
  <si>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</si>
  <si>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</si>
  <si>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</si>
  <si>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</si>
  <si>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</si>
  <si>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</si>
  <si>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</si>
  <si>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</si>
  <si>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</si>
  <si>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</si>
  <si>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</si>
  <si>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</si>
  <si>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</si>
  <si>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</si>
  <si>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</si>
  <si>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</si>
  <si>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</si>
  <si>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</si>
  <si>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</si>
  <si>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</si>
  <si>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</si>
  <si>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</si>
  <si>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</si>
  <si>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</si>
  <si>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</si>
  <si>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</si>
  <si>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</si>
  <si>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</si>
  <si>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</si>
  <si>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</si>
  <si>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</si>
  <si>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</si>
  <si>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</si>
  <si>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</si>
  <si>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</si>
  <si>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</si>
  <si>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</si>
  <si>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</si>
  <si>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</si>
  <si>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</si>
  <si>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</si>
  <si>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</si>
  <si>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</si>
  <si>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</si>
  <si>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</si>
  <si>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</si>
  <si>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</si>
  <si>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</si>
  <si>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</si>
  <si>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</si>
  <si>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</si>
  <si>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</si>
  <si>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</si>
  <si>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</si>
  <si>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</si>
  <si>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</si>
  <si>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</si>
  <si>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</si>
  <si>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</si>
  <si>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</si>
  <si>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</si>
  <si>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</si>
  <si>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</si>
  <si>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</si>
  <si>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</si>
  <si>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</si>
  <si>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</si>
  <si>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</si>
  <si>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</si>
  <si>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</si>
  <si>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</si>
  <si>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</si>
  <si>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</si>
  <si>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</si>
  <si>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</si>
  <si>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</si>
  <si>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</si>
  <si>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</si>
  <si>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</si>
  <si>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</si>
  <si>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</si>
  <si>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</si>
  <si>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</si>
  <si>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</si>
  <si>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</si>
  <si>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</si>
  <si>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</si>
  <si>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</si>
  <si>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</si>
  <si>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</si>
  <si>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</si>
  <si>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</si>
  <si>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</si>
  <si>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</si>
  <si>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</si>
  <si>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</si>
  <si>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</si>
  <si>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</si>
  <si>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</si>
  <si>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</si>
  <si>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</si>
  <si>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</si>
  <si>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</si>
  <si>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</si>
  <si>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</si>
  <si>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</si>
  <si>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</si>
  <si>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</si>
  <si>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</si>
  <si>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</si>
  <si>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</si>
  <si>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</si>
  <si>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</si>
  <si>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</si>
  <si>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</si>
  <si>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</si>
  <si>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</si>
  <si>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</si>
  <si>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</si>
  <si>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</si>
  <si>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</si>
  <si>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</si>
  <si>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</si>
  <si>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</si>
  <si>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</si>
  <si>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</si>
  <si>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</si>
  <si>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</si>
  <si>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</si>
  <si>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</si>
  <si>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</si>
  <si>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</si>
  <si>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</si>
  <si>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</si>
  <si>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</si>
  <si>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</si>
  <si>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</si>
  <si>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</si>
  <si>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</si>
  <si>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</si>
  <si>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</si>
  <si>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</si>
  <si>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</si>
  <si>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</si>
  <si>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</si>
  <si>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</si>
  <si>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</si>
  <si>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</si>
  <si>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</si>
  <si>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</si>
  <si>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</si>
  <si>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</si>
  <si>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</si>
  <si>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</si>
  <si>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</si>
  <si>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</si>
  <si>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</si>
  <si>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</si>
  <si>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</si>
  <si>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</si>
  <si>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</si>
  <si>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</si>
  <si>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</si>
  <si>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</si>
  <si>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</si>
  <si>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</si>
  <si>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</si>
  <si>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</si>
  <si>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</si>
  <si>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</si>
  <si>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</si>
  <si>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</si>
  <si>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</si>
  <si>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</si>
  <si>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</si>
  <si>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</si>
  <si>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</si>
  <si>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</si>
  <si>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</si>
  <si>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</si>
  <si>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</si>
  <si>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</si>
  <si>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</si>
  <si>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</si>
  <si>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</si>
  <si>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</si>
  <si>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</si>
  <si>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</si>
  <si>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</si>
  <si>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</si>
  <si>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</si>
  <si>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</si>
  <si>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</si>
  <si>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</si>
  <si>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</si>
  <si>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</si>
  <si>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</si>
  <si>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</si>
  <si>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</si>
  <si>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</si>
  <si>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</si>
  <si>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</si>
  <si>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</si>
  <si>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</si>
  <si>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</si>
  <si>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</si>
  <si>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</si>
  <si>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</si>
  <si>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</si>
  <si>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</si>
  <si>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</si>
  <si>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</si>
  <si>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</si>
  <si>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</si>
  <si>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</si>
  <si>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</si>
  <si>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</si>
  <si>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</si>
  <si>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</si>
  <si>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</si>
  <si>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</si>
  <si>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</si>
  <si>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</si>
  <si>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</si>
  <si>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</si>
  <si>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</si>
  <si>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</si>
  <si>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</si>
  <si>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</si>
  <si>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</si>
  <si>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</si>
  <si>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</si>
  <si>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</si>
  <si>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</si>
  <si>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</si>
  <si>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</si>
  <si>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</si>
  <si>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</si>
  <si>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</si>
  <si>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</si>
  <si>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</si>
  <si>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</si>
  <si>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</si>
  <si>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</si>
  <si>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</si>
  <si>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</si>
  <si>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</si>
  <si>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</si>
  <si>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</si>
  <si>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</si>
  <si>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</si>
  <si>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</si>
  <si>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</si>
  <si>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</si>
  <si>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</si>
  <si>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</si>
  <si>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</si>
  <si>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</si>
  <si>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</si>
  <si>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</si>
  <si>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</si>
  <si>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</si>
  <si>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</si>
  <si>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</si>
  <si>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</si>
  <si>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</si>
  <si>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</si>
  <si>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</si>
  <si>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</si>
  <si>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</si>
  <si>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</si>
  <si>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</si>
  <si>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</si>
  <si>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</si>
  <si>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</si>
  <si>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</si>
  <si>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</si>
  <si>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</si>
  <si>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</si>
  <si>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</si>
  <si>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</si>
  <si>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</si>
  <si>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</si>
  <si>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</si>
  <si>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</si>
  <si>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</si>
  <si>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</si>
  <si>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</si>
  <si>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</si>
  <si>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</si>
  <si>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</si>
  <si>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</si>
  <si>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</si>
  <si>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</si>
  <si>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</si>
  <si>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</si>
  <si>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</si>
  <si>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</si>
  <si>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</si>
  <si>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</si>
  <si>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</si>
  <si>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</si>
  <si>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</si>
  <si>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</si>
  <si>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</si>
  <si>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</si>
  <si>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</si>
  <si>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</si>
  <si>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</si>
  <si>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</si>
  <si>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</si>
  <si>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</si>
  <si>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</si>
  <si>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</si>
  <si>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</si>
  <si>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</si>
  <si>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</si>
  <si>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</si>
  <si>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</si>
  <si>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</si>
  <si>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</si>
  <si>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</si>
  <si>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</si>
  <si>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</si>
  <si>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</si>
  <si>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</si>
  <si>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</si>
  <si>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</si>
  <si>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</si>
  <si>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</si>
  <si>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</si>
  <si>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</si>
  <si>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</si>
  <si>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</si>
  <si>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</si>
  <si>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</si>
  <si>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</si>
  <si>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</si>
  <si>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</si>
  <si>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</si>
  <si>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</si>
  <si>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</si>
  <si>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</si>
  <si>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</si>
  <si>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</si>
  <si>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</si>
  <si>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</si>
  <si>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</si>
  <si>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</si>
  <si>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</si>
  <si>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</si>
  <si>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</si>
  <si>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</si>
  <si>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</si>
  <si>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</si>
  <si>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</si>
  <si>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</si>
  <si>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</si>
  <si>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</si>
  <si>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</si>
  <si>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</si>
  <si>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</si>
  <si>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</si>
  <si>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</si>
  <si>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</si>
  <si>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</si>
  <si>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</si>
  <si>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</si>
  <si>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</si>
  <si>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</si>
  <si>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</si>
  <si>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</si>
  <si>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</si>
  <si>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</si>
  <si>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</si>
  <si>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</si>
  <si>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</si>
  <si>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</si>
  <si>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</si>
  <si>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</si>
  <si>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</si>
  <si>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</si>
  <si>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</si>
  <si>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</si>
  <si>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</si>
  <si>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</si>
  <si>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</si>
  <si>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</si>
  <si>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</si>
  <si>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</si>
  <si>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</si>
  <si>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</si>
  <si>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</si>
  <si>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</si>
  <si>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</si>
  <si>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</si>
  <si>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</si>
  <si>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</si>
  <si>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</si>
  <si>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</si>
  <si>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</si>
  <si>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</si>
  <si>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</si>
  <si>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</si>
  <si>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</si>
  <si>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</si>
  <si>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</si>
  <si>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</si>
  <si>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</si>
  <si>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</si>
  <si>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</si>
  <si>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</si>
  <si>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</si>
  <si>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</si>
  <si>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</si>
  <si>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</si>
  <si>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</si>
  <si>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</si>
  <si>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</si>
  <si>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</si>
  <si>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</si>
  <si>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</si>
  <si>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</si>
  <si>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</si>
  <si>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</si>
  <si>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</si>
  <si>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</si>
  <si>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</si>
  <si>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</si>
  <si>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</si>
  <si>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</si>
  <si>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</si>
  <si>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</si>
  <si>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</si>
  <si>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</si>
  <si>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</si>
  <si>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</si>
  <si>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</si>
  <si>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</si>
  <si>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</si>
  <si>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</si>
  <si>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</si>
  <si>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</si>
  <si>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</si>
  <si>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</si>
  <si>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</si>
  <si>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</si>
  <si>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</si>
  <si>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</si>
  <si>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</si>
  <si>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</si>
  <si>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</si>
  <si>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</si>
  <si>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</si>
  <si>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</si>
  <si>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</si>
  <si>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</si>
  <si>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</si>
  <si>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</si>
  <si>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</si>
  <si>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</si>
  <si>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</si>
  <si>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</si>
  <si>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</si>
  <si>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</si>
  <si>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</si>
  <si>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</si>
  <si>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</si>
  <si>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</si>
  <si>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</si>
  <si>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</si>
  <si>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</si>
  <si>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</si>
  <si>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</si>
  <si>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</si>
  <si>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</si>
  <si>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</si>
  <si>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</si>
  <si>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</si>
  <si>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</si>
  <si>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</si>
  <si>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</si>
  <si>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</si>
  <si>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</si>
  <si>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</si>
  <si>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</si>
  <si>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</si>
  <si>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</si>
  <si>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</si>
  <si>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</si>
  <si>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</si>
  <si>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</si>
  <si>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</si>
  <si>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</si>
  <si>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</si>
  <si>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</si>
  <si>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</si>
  <si>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</si>
  <si>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</si>
  <si>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</si>
  <si>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</si>
  <si>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</si>
  <si>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</si>
  <si>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</si>
  <si>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</si>
  <si>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</si>
  <si>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</si>
  <si>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</si>
  <si>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</si>
  <si>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</si>
  <si>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</si>
  <si>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</si>
  <si>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</si>
  <si>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</si>
  <si>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</si>
  <si>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</si>
  <si>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</si>
  <si>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</si>
  <si>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</si>
  <si>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</si>
  <si>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</si>
  <si>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</si>
  <si>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</si>
  <si>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</si>
  <si>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</si>
  <si>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</si>
  <si>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</si>
  <si>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</si>
  <si>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</si>
  <si>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</si>
  <si>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</si>
  <si>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</si>
  <si>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</si>
  <si>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</si>
  <si>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</si>
  <si>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</si>
  <si>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</si>
  <si>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</si>
  <si>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</si>
  <si>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</si>
  <si>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</si>
  <si>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</si>
  <si>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</si>
  <si>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</si>
  <si>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</si>
  <si>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</si>
  <si>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</si>
  <si>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</si>
  <si>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</si>
  <si>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</si>
  <si>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</si>
  <si>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</si>
  <si>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</si>
  <si>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</si>
  <si>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</si>
  <si>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</si>
  <si>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</si>
  <si>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</si>
  <si>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</si>
  <si>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</si>
  <si>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</si>
  <si>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</si>
  <si>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</si>
  <si>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</si>
  <si>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</si>
  <si>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</si>
  <si>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</si>
  <si>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</si>
  <si>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</si>
  <si>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</si>
  <si>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</si>
  <si>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</si>
  <si>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</si>
  <si>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</si>
  <si>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</si>
  <si>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</si>
  <si>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</si>
  <si>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</si>
  <si>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</si>
  <si>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</si>
  <si>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</si>
  <si>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</si>
  <si>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</si>
  <si>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</si>
  <si>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</si>
  <si>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</si>
  <si>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</si>
  <si>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</si>
  <si>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</si>
  <si>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</si>
  <si>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</si>
  <si>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</si>
  <si>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</si>
  <si>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</si>
  <si>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</si>
  <si>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</si>
  <si>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</si>
  <si>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</si>
  <si>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</si>
  <si>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</si>
  <si>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</si>
  <si>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</si>
  <si>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</si>
  <si>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</si>
  <si>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</si>
  <si>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</si>
  <si>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</si>
  <si>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</si>
  <si>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</si>
  <si>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</si>
  <si>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</si>
  <si>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</si>
  <si>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</si>
  <si>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</si>
  <si>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</si>
  <si>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</si>
  <si>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</si>
  <si>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</si>
  <si>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</si>
  <si>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</si>
  <si>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</si>
  <si>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</si>
  <si>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</si>
  <si>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</si>
  <si>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</si>
  <si>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</si>
  <si>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</si>
  <si>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</si>
  <si>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</si>
  <si>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</si>
  <si>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</si>
  <si>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</si>
  <si>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</si>
  <si>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</si>
  <si>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</si>
  <si>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</si>
  <si>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</si>
  <si>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</si>
  <si>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</si>
  <si>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</si>
  <si>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</si>
  <si>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</si>
  <si>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</si>
  <si>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</si>
  <si>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</si>
  <si>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</si>
  <si>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</si>
  <si>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</si>
  <si>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</si>
  <si>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</si>
  <si>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</si>
  <si>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</si>
  <si>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</si>
  <si>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</si>
  <si>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</si>
  <si>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</si>
  <si>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</si>
  <si>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</si>
  <si>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</si>
  <si>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</si>
  <si>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</si>
  <si>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</si>
  <si>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</si>
  <si>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</si>
  <si>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</si>
  <si>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</si>
  <si>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</si>
  <si>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</si>
  <si>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</si>
  <si>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</si>
  <si>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</si>
  <si>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</si>
  <si>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</si>
  <si>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</si>
  <si>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</si>
  <si>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</si>
  <si>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</si>
  <si>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</si>
  <si>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</si>
  <si>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</si>
  <si>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</si>
  <si>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</si>
  <si>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</si>
  <si>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</si>
  <si>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</si>
  <si>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</si>
  <si>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</si>
  <si>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</si>
  <si>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</si>
  <si>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</si>
  <si>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</si>
  <si>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</si>
  <si>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</si>
  <si>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</si>
  <si>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</si>
  <si>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</si>
  <si>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</si>
  <si>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</si>
  <si>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</si>
  <si>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</si>
  <si>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</si>
  <si>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</si>
  <si>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</si>
  <si>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</si>
  <si>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</si>
  <si>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</si>
  <si>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</si>
  <si>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</si>
  <si>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</si>
  <si>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</si>
  <si>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</si>
  <si>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</si>
  <si>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</si>
  <si>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</si>
  <si>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</si>
  <si>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</si>
  <si>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</si>
  <si>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</si>
  <si>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</si>
  <si>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</si>
  <si>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</si>
  <si>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</si>
  <si>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</si>
  <si>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</si>
  <si>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</si>
  <si>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</si>
  <si>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</si>
  <si>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</si>
  <si>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</si>
  <si>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</si>
  <si>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</si>
  <si>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</si>
  <si>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</si>
  <si>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</si>
  <si>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</si>
  <si>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</si>
  <si>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</si>
  <si>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</si>
  <si>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</si>
  <si>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</si>
  <si>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</si>
  <si>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</si>
  <si>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</si>
  <si>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</si>
  <si>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</si>
  <si>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</si>
  <si>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</si>
  <si>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</si>
  <si>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</si>
  <si>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</si>
  <si>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</si>
  <si>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</si>
  <si>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</si>
  <si>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</si>
  <si>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</si>
  <si>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</si>
  <si>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</si>
  <si>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</si>
  <si>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</si>
  <si>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</si>
  <si>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</si>
  <si>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</si>
  <si>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</si>
  <si>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</si>
  <si>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</si>
  <si>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</si>
  <si>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</si>
  <si>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</si>
  <si>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</si>
  <si>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</si>
  <si>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</si>
  <si>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</si>
  <si>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</si>
  <si>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</si>
  <si>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</si>
  <si>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</si>
  <si>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</si>
  <si>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</si>
  <si>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</si>
  <si>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</si>
  <si>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</si>
  <si>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</si>
  <si>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</si>
  <si>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</si>
  <si>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</si>
  <si>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</si>
  <si>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</si>
  <si>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</si>
  <si>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</si>
  <si>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</si>
  <si>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</si>
  <si>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</si>
  <si>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</si>
  <si>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</si>
  <si>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</si>
  <si>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</si>
  <si>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</si>
  <si>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</si>
  <si>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</si>
  <si>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</si>
  <si>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</si>
  <si>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</si>
  <si>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</si>
  <si>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</si>
  <si>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</si>
  <si>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</si>
  <si>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</si>
  <si>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</si>
  <si>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</si>
  <si>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</si>
  <si>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</si>
  <si>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</si>
  <si>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</si>
  <si>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</si>
  <si>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</si>
  <si>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</si>
  <si>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</si>
  <si>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</si>
  <si>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</si>
  <si>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</si>
  <si>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</si>
  <si>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</si>
  <si>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</si>
  <si>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</si>
  <si>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</si>
  <si>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</si>
  <si>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</si>
  <si>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</si>
  <si>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</si>
  <si>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</si>
  <si>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</si>
  <si>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</si>
  <si>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</si>
  <si>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</si>
  <si>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</si>
  <si>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</si>
  <si>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</si>
  <si>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</si>
  <si>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</si>
  <si>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</si>
  <si>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</si>
  <si>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</si>
  <si>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</si>
  <si>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</si>
  <si>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</si>
  <si>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</si>
  <si>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</si>
  <si>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</si>
  <si>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</si>
  <si>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</si>
  <si>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</si>
  <si>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</si>
  <si>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</si>
  <si>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</si>
  <si>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</si>
  <si>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</si>
  <si>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</si>
  <si>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</si>
  <si>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</si>
  <si>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</si>
  <si>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</si>
  <si>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</si>
  <si>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</si>
  <si>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</si>
  <si>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</si>
  <si>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</si>
  <si>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</si>
  <si>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</si>
  <si>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</si>
  <si>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</si>
  <si>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</si>
  <si>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</si>
  <si>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</si>
  <si>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</si>
  <si>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</si>
  <si>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</si>
  <si>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</si>
  <si>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</si>
  <si>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</si>
  <si>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</si>
  <si>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</si>
  <si>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</si>
  <si>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</si>
  <si>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</si>
  <si>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</si>
  <si>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</si>
  <si>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</si>
  <si>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</si>
  <si>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</si>
  <si>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</si>
  <si>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</si>
  <si>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</si>
  <si>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</si>
  <si>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</si>
  <si>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</si>
  <si>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</si>
  <si>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</si>
  <si>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</si>
  <si>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</si>
  <si>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</si>
  <si>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</si>
  <si>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</si>
  <si>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</si>
  <si>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</si>
  <si>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</si>
  <si>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</si>
  <si>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</si>
  <si>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</si>
  <si>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</si>
  <si>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</si>
  <si>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</si>
  <si>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</si>
  <si>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</si>
  <si>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</si>
  <si>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</si>
  <si>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</si>
  <si>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</si>
  <si>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</si>
  <si>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</si>
  <si>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</si>
  <si>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</si>
  <si>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</si>
  <si>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</si>
  <si>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</si>
  <si>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</si>
  <si>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</si>
  <si>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</si>
  <si>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</si>
  <si>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</si>
  <si>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</si>
  <si>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</si>
  <si>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</si>
  <si>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</si>
  <si>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</si>
  <si>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</si>
  <si>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</si>
  <si>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</si>
  <si>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</si>
  <si>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</si>
  <si>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</si>
  <si>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</si>
  <si>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</si>
  <si>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</si>
  <si>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</si>
  <si>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</si>
  <si>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</si>
  <si>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</si>
  <si>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</si>
  <si>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</si>
  <si>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</si>
  <si>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</si>
  <si>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</si>
  <si>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</si>
  <si>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</si>
  <si>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</si>
  <si>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</si>
  <si>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</si>
  <si>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</si>
  <si>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</si>
  <si>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</si>
  <si>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</si>
  <si>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</si>
  <si>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</si>
  <si>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</si>
  <si>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</si>
  <si>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</si>
  <si>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</si>
  <si>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</si>
  <si>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</si>
  <si>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</si>
  <si>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</si>
  <si>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</si>
  <si>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</si>
  <si>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</si>
  <si>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</si>
  <si>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</si>
  <si>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</si>
  <si>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</si>
  <si>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</si>
  <si>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</si>
  <si>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</si>
  <si>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</si>
  <si>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</si>
  <si>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</si>
  <si>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</si>
  <si>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</si>
  <si>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</si>
  <si>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</si>
  <si>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</si>
  <si>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</si>
  <si>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</si>
  <si>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</si>
  <si>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</si>
  <si>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</si>
  <si>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</si>
  <si>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</si>
  <si>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</si>
  <si>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</si>
  <si>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</si>
  <si>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</si>
  <si>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</si>
  <si>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</si>
  <si>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</si>
  <si>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</si>
  <si>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</si>
  <si>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</si>
  <si>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</si>
  <si>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</si>
  <si>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</si>
  <si>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</si>
  <si>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</si>
  <si>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</si>
  <si>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</si>
  <si>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</si>
  <si>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</si>
  <si>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</si>
  <si>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</si>
  <si>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</si>
  <si>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</si>
  <si>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</si>
  <si>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</si>
  <si>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</si>
  <si>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</si>
  <si>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</si>
  <si>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</si>
  <si>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</si>
  <si>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</si>
  <si>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</si>
  <si>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</si>
  <si>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</si>
  <si>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</si>
  <si>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</si>
  <si>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</si>
  <si>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</si>
  <si>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</si>
  <si>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</si>
  <si>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</si>
  <si>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</si>
  <si>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</si>
  <si>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</si>
  <si>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</si>
  <si>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</si>
  <si>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</si>
  <si>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</si>
  <si>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</si>
  <si>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</si>
  <si>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</si>
  <si>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</si>
  <si>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</si>
  <si>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</si>
  <si>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</si>
  <si>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</si>
  <si>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</si>
  <si>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</si>
  <si>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</si>
  <si>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</si>
  <si>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</si>
  <si>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</si>
  <si>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</si>
  <si>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</si>
  <si>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</si>
  <si>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</si>
  <si>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</si>
  <si>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</si>
  <si>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</si>
  <si>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</si>
  <si>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</si>
  <si>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</si>
  <si>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</si>
  <si>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</si>
  <si>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</si>
  <si>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</si>
  <si>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</si>
  <si>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</si>
  <si>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</si>
  <si>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</si>
  <si>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</si>
  <si>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</si>
  <si>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</si>
  <si>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</si>
  <si>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</si>
  <si>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</si>
  <si>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</si>
  <si>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</si>
  <si>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</si>
  <si>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</si>
  <si>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</si>
  <si>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</si>
  <si>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</si>
  <si>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</si>
  <si>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</si>
  <si>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</si>
  <si>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</si>
  <si>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</si>
  <si>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</si>
  <si>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</si>
  <si>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</si>
  <si>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</si>
  <si>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</si>
  <si>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</si>
  <si>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</si>
  <si>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</si>
  <si>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</si>
  <si>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</si>
  <si>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</si>
  <si>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</si>
  <si>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</si>
  <si>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</si>
  <si>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</si>
  <si>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</si>
  <si>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</si>
  <si>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</si>
  <si>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</si>
  <si>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</si>
  <si>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</si>
  <si>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</si>
  <si>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</si>
  <si>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</si>
  <si>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</si>
  <si>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</si>
  <si>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</si>
  <si>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</si>
  <si>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</si>
  <si>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</si>
  <si>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</si>
  <si>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</si>
  <si>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</si>
  <si>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</si>
  <si>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</si>
  <si>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</si>
  <si>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</si>
  <si>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</si>
  <si>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</si>
  <si>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</si>
  <si>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</si>
  <si>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</si>
  <si>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</si>
  <si>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</si>
  <si>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</si>
  <si>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</si>
  <si>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</si>
  <si>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</si>
  <si>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</si>
  <si>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</si>
  <si>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</si>
  <si>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</si>
  <si>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</si>
  <si>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</si>
  <si>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</si>
  <si>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</si>
  <si>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</si>
  <si>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</si>
  <si>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</si>
  <si>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</si>
  <si>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</si>
  <si>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</si>
  <si>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</si>
  <si>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</si>
  <si>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</si>
  <si>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</si>
  <si>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</si>
  <si>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</si>
  <si>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</si>
  <si>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</si>
  <si>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</si>
  <si>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</si>
  <si>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</si>
  <si>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</si>
  <si>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</si>
  <si>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</si>
  <si>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</si>
  <si>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</si>
  <si>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</si>
  <si>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</si>
  <si>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</si>
  <si>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</si>
  <si>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</si>
  <si>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</si>
  <si>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</si>
  <si>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</si>
  <si>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</si>
  <si>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</si>
  <si>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</si>
  <si>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</si>
  <si>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</si>
  <si>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</si>
  <si>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</si>
  <si>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</si>
  <si>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</si>
  <si>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</si>
  <si>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</si>
  <si>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</si>
  <si>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</si>
  <si>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</si>
  <si>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</si>
  <si>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</si>
  <si>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</si>
  <si>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</si>
  <si>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</si>
  <si>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</si>
  <si>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</si>
  <si>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</si>
  <si>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</si>
  <si>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</si>
  <si>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</si>
  <si>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</si>
  <si>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</si>
  <si>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</si>
  <si>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</si>
  <si>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</si>
  <si>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</si>
  <si>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</si>
  <si>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</si>
  <si>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</si>
  <si>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</si>
  <si>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</si>
  <si>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</si>
  <si>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</si>
  <si>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</si>
  <si>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</si>
  <si>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</si>
  <si>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</si>
  <si>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</si>
  <si>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</si>
  <si>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</si>
  <si>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</si>
  <si>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</si>
  <si>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</si>
  <si>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</si>
  <si>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</si>
  <si>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</si>
  <si>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</si>
  <si>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</si>
  <si>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</si>
  <si>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</si>
  <si>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</si>
  <si>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</si>
  <si>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</si>
  <si>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</si>
  <si>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</si>
  <si>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</si>
  <si>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</si>
  <si>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</si>
  <si>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</si>
  <si>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</si>
  <si>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</si>
  <si>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</si>
  <si>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</si>
  <si>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</si>
  <si>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</si>
  <si>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</si>
  <si>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</si>
  <si>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</si>
  <si>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</si>
  <si>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</si>
  <si>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</si>
  <si>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</si>
  <si>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</si>
  <si>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</si>
  <si>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</si>
  <si>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</si>
  <si>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</si>
  <si>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</si>
  <si>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</si>
  <si>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</si>
  <si>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</si>
  <si>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</si>
  <si>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</si>
  <si>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</si>
  <si>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</si>
  <si>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</si>
  <si>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</si>
  <si>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</si>
  <si>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</si>
  <si>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</si>
  <si>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</si>
  <si>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</si>
  <si>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</si>
  <si>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</si>
  <si>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</si>
  <si>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</si>
  <si>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</si>
  <si>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</si>
  <si>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</si>
  <si>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</si>
  <si>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</si>
  <si>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</si>
  <si>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</si>
  <si>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</si>
  <si>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</si>
  <si>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</si>
  <si>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</si>
  <si>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</si>
  <si>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</si>
  <si>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</si>
  <si>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</si>
  <si>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</si>
  <si>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</si>
  <si>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</si>
  <si>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</si>
  <si>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</si>
  <si>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</si>
  <si>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</si>
  <si>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</si>
  <si>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</si>
  <si>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</si>
  <si>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</si>
  <si>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</si>
  <si>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</si>
  <si>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</si>
  <si>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</si>
  <si>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</si>
  <si>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</si>
  <si>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</si>
  <si>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</si>
  <si>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</si>
  <si>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</si>
  <si>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</si>
  <si>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</si>
  <si>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</si>
  <si>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</si>
  <si>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</si>
  <si>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</si>
  <si>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</si>
  <si>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</si>
  <si>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</si>
  <si>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</si>
  <si>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</si>
  <si>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</si>
  <si>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</si>
  <si>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</si>
  <si>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</si>
  <si>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</si>
  <si>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</si>
  <si>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</si>
  <si>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</si>
  <si>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</si>
  <si>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</si>
  <si>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</si>
  <si>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</si>
  <si>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</si>
  <si>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</si>
  <si>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</si>
  <si>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</si>
  <si>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</si>
  <si>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</si>
  <si>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</si>
  <si>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</si>
  <si>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</si>
  <si>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</si>
  <si>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</si>
  <si>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</si>
  <si>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</si>
  <si>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</si>
  <si>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</si>
  <si>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</si>
  <si>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</si>
  <si>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</si>
  <si>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</si>
  <si>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</si>
  <si>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</si>
  <si>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</si>
  <si>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</si>
  <si>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</si>
  <si>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</si>
  <si>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</si>
  <si>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</si>
  <si>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</si>
  <si>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</si>
  <si>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</si>
  <si>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</si>
  <si>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</si>
  <si>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</si>
  <si>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</si>
  <si>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</si>
  <si>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</si>
  <si>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</si>
  <si>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</si>
  <si>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</si>
  <si>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</si>
  <si>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</si>
  <si>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</si>
  <si>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</si>
  <si>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</si>
  <si>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</si>
  <si>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</si>
  <si>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</si>
  <si>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</si>
  <si>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</si>
  <si>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</si>
  <si>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</si>
  <si>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</si>
  <si>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</si>
  <si>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</si>
  <si>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</si>
  <si>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</si>
  <si>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</si>
  <si>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</si>
  <si>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</si>
  <si>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</si>
  <si>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</si>
  <si>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</si>
  <si>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</si>
  <si>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</si>
  <si>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</si>
  <si>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</si>
  <si>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</si>
  <si>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</si>
  <si>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</si>
  <si>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</si>
  <si>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</si>
  <si>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</si>
  <si>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</si>
  <si>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</si>
  <si>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</si>
  <si>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</si>
  <si>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</si>
  <si>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</si>
  <si>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</si>
  <si>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</si>
  <si>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</si>
  <si>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</si>
  <si>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</si>
  <si>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</si>
  <si>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</si>
  <si>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</si>
  <si>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</si>
  <si>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</si>
  <si>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</si>
  <si>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</si>
  <si>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</si>
  <si>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</si>
  <si>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</si>
  <si>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</si>
  <si>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</si>
  <si>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</si>
  <si>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</si>
  <si>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</si>
  <si>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</si>
  <si>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</si>
  <si>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</si>
  <si>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</si>
  <si>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</si>
  <si>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</si>
  <si>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</si>
  <si>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</si>
  <si>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</si>
  <si>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</si>
  <si>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</si>
  <si>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</si>
  <si>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</si>
  <si>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</si>
  <si>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</si>
  <si>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</si>
  <si>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</si>
  <si>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</si>
  <si>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</si>
  <si>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</si>
  <si>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</si>
  <si>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</si>
  <si>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</si>
  <si>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</si>
  <si>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</si>
  <si>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</si>
  <si>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</si>
  <si>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</si>
  <si>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</si>
  <si>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</si>
  <si>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</si>
  <si>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</si>
  <si>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</si>
  <si>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</si>
  <si>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</si>
  <si>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</si>
  <si>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</si>
  <si>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</si>
  <si>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</si>
  <si>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</si>
  <si>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</si>
  <si>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</si>
  <si>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</si>
  <si>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</si>
  <si>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</si>
  <si>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</si>
  <si>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</si>
  <si>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</si>
  <si>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</si>
  <si>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</si>
  <si>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</si>
  <si>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</si>
  <si>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</si>
  <si>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</si>
  <si>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</si>
  <si>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</si>
  <si>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</si>
  <si>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</si>
  <si>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</si>
  <si>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</si>
  <si>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</si>
  <si>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</si>
  <si>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</si>
  <si>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</si>
  <si>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</si>
  <si>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</si>
  <si>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</si>
  <si>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</si>
  <si>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</si>
  <si>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</si>
  <si>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</si>
  <si>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</si>
  <si>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</si>
  <si>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</si>
  <si>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</si>
  <si>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</si>
  <si>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</si>
  <si>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</si>
  <si>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</si>
  <si>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</si>
  <si>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</si>
  <si>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</si>
  <si>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</si>
  <si>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</si>
  <si>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</si>
  <si>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</si>
  <si>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</si>
  <si>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</si>
  <si>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</si>
  <si>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</si>
  <si>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</si>
  <si>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</si>
  <si>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</si>
  <si>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</si>
  <si>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</si>
  <si>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</si>
  <si>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</si>
  <si>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</si>
  <si>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</si>
  <si>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</si>
  <si>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</si>
  <si>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</si>
  <si>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</si>
  <si>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</si>
  <si>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</si>
  <si>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</si>
  <si>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</si>
  <si>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</si>
  <si>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</si>
  <si>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</si>
  <si>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</si>
  <si>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</si>
  <si>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</si>
  <si>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</si>
  <si>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</si>
  <si>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</si>
  <si>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</si>
  <si>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</si>
  <si>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</si>
  <si>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</si>
  <si>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</si>
  <si>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</si>
  <si>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</si>
  <si>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</si>
  <si>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</si>
  <si>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</si>
  <si>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</si>
  <si>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</si>
  <si>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</si>
  <si>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</si>
  <si>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</si>
  <si>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</si>
  <si>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</si>
  <si>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</si>
  <si>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</si>
  <si>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</si>
  <si>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</si>
  <si>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</si>
  <si>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</si>
  <si>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</si>
  <si>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</si>
  <si>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</si>
  <si>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</si>
  <si>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</si>
  <si>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</si>
  <si>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</si>
  <si>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</si>
  <si>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</si>
  <si>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</si>
  <si>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</si>
  <si>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</si>
  <si>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</si>
  <si>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</si>
  <si>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</si>
  <si>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</si>
  <si>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</si>
  <si>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</si>
  <si>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</si>
  <si>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</si>
  <si>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</si>
  <si>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</si>
  <si>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</si>
  <si>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</si>
  <si>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</si>
  <si>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</si>
  <si>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</si>
  <si>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</si>
  <si>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</si>
  <si>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</si>
  <si>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</si>
  <si>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</si>
  <si>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</si>
  <si>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</si>
  <si>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</si>
  <si>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</si>
  <si>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</si>
  <si>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</si>
  <si>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</si>
  <si>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</si>
  <si>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</si>
  <si>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</si>
  <si>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</si>
  <si>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</si>
  <si>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</si>
  <si>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</si>
  <si>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</si>
  <si>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</si>
  <si>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</si>
  <si>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</si>
  <si>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</si>
  <si>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</si>
  <si>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</si>
  <si>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</si>
  <si>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</si>
  <si>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</si>
  <si>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</si>
  <si>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</si>
  <si>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</si>
  <si>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</si>
  <si>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</si>
  <si>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</si>
  <si>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</si>
  <si>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</si>
  <si>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</si>
  <si>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</si>
  <si>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</si>
  <si>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</si>
  <si>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</si>
  <si>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</si>
  <si>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</si>
  <si>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</si>
  <si>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</si>
  <si>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</si>
  <si>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</si>
  <si>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</si>
  <si>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</si>
  <si>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</si>
  <si>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</si>
  <si>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</si>
  <si>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</si>
  <si>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</si>
  <si>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</si>
  <si>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</si>
  <si>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</si>
  <si>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</si>
  <si>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</si>
  <si>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</si>
  <si>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</si>
  <si>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</si>
  <si>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</si>
  <si>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</si>
  <si>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</si>
  <si>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</si>
  <si>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</si>
  <si>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</si>
  <si>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</si>
  <si>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</si>
  <si>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</si>
  <si>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</si>
  <si>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</si>
  <si>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</si>
  <si>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</si>
  <si>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</si>
  <si>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</si>
  <si>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</si>
  <si>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</si>
  <si>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</si>
  <si>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</si>
  <si>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</si>
  <si>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</si>
  <si>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</si>
  <si>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</si>
  <si>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</si>
  <si>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</si>
  <si>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</si>
  <si>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</si>
  <si>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</si>
  <si>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</si>
  <si>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</si>
  <si>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</si>
  <si>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</si>
  <si>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</si>
  <si>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</si>
  <si>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</si>
  <si>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</si>
  <si>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</si>
  <si>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</si>
  <si>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</si>
  <si>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</si>
  <si>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</si>
  <si>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</si>
  <si>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</si>
  <si>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</si>
  <si>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</si>
  <si>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</si>
  <si>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</si>
  <si>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</si>
  <si>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</si>
  <si>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</si>
  <si>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</si>
  <si>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</si>
  <si>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</si>
  <si>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</si>
  <si>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</si>
  <si>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</si>
  <si>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</si>
  <si>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</si>
  <si>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</si>
  <si>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</si>
  <si>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</si>
  <si>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</si>
  <si>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</si>
  <si>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</si>
  <si>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</si>
  <si>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</si>
  <si>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</si>
  <si>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</si>
  <si>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</si>
  <si>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</si>
  <si>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</si>
  <si>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</si>
  <si>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</si>
  <si>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</si>
  <si>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</si>
  <si>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</si>
  <si>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</si>
  <si>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</si>
  <si>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</si>
  <si>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</si>
  <si>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</si>
  <si>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</si>
  <si>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</si>
  <si>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</si>
  <si>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</si>
  <si>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</si>
  <si>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</si>
  <si>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</si>
  <si>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</si>
  <si>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</si>
  <si>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</si>
  <si>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</si>
  <si>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</si>
  <si>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</si>
  <si>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</si>
  <si>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</si>
  <si>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</si>
  <si>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</si>
  <si>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</si>
  <si>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</si>
  <si>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</si>
  <si>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</si>
  <si>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</si>
  <si>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</si>
  <si>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</si>
  <si>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</si>
  <si>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</si>
  <si>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</si>
  <si>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</si>
  <si>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</si>
  <si>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</si>
  <si>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</si>
  <si>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</si>
  <si>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</si>
  <si>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</si>
  <si>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</si>
  <si>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</si>
  <si>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</si>
  <si>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</si>
  <si>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</si>
  <si>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</si>
  <si>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</si>
  <si>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</si>
  <si>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</si>
  <si>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</si>
  <si>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</si>
  <si>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</si>
  <si>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</si>
  <si>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</si>
  <si>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</si>
  <si>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</si>
  <si>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</si>
  <si>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</si>
  <si>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</si>
  <si>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</si>
  <si>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</si>
  <si>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</si>
  <si>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</si>
  <si>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</si>
  <si>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</si>
  <si>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</si>
  <si>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</si>
  <si>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</si>
  <si>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</si>
  <si>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</si>
  <si>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</si>
  <si>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</si>
  <si>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</si>
  <si>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</si>
  <si>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</si>
  <si>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</si>
  <si>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</si>
  <si>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</si>
  <si>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</si>
  <si>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</si>
  <si>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</si>
  <si>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</si>
  <si>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</si>
  <si>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</si>
  <si>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</si>
  <si>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</si>
  <si>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</si>
  <si>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</si>
  <si>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</si>
  <si>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</si>
  <si>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</si>
  <si>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</si>
  <si>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</si>
  <si>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</si>
  <si>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</si>
  <si>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</si>
  <si>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</si>
  <si>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</si>
  <si>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</si>
  <si>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</si>
  <si>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</si>
  <si>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</si>
  <si>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</si>
  <si>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</si>
  <si>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</si>
  <si>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</si>
  <si>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</si>
  <si>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</si>
  <si>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</si>
  <si>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</si>
  <si>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</si>
  <si>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</si>
  <si>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</si>
  <si>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</si>
  <si>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</si>
  <si>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</si>
  <si>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</si>
  <si>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</si>
  <si>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</si>
  <si>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</si>
  <si>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</si>
  <si>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</si>
  <si>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</si>
  <si>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</si>
  <si>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</si>
  <si>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</si>
  <si>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</si>
  <si>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</si>
  <si>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</si>
  <si>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</si>
  <si>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</si>
  <si>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</si>
  <si>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</si>
  <si>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</si>
  <si>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</si>
  <si>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</si>
  <si>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</si>
  <si>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</si>
  <si>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</si>
  <si>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</si>
  <si>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</si>
  <si>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</si>
  <si>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</si>
  <si>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</si>
  <si>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</si>
  <si>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</si>
  <si>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</si>
  <si>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</si>
  <si>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</si>
  <si>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</si>
  <si>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</si>
  <si>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</si>
  <si>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</si>
  <si>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</si>
  <si>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</si>
  <si>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</si>
  <si>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</si>
  <si>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</si>
  <si>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</si>
  <si>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</si>
  <si>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</si>
  <si>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</si>
  <si>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</si>
  <si>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</si>
  <si>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</si>
  <si>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</si>
  <si>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</si>
  <si>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</si>
  <si>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</si>
  <si>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</si>
  <si>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</si>
  <si>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</si>
  <si>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</si>
  <si>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</si>
  <si>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</si>
  <si>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</si>
  <si>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</si>
  <si>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</si>
  <si>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</si>
  <si>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</si>
  <si>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</si>
  <si>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</si>
  <si>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</si>
  <si>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</si>
  <si>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</si>
  <si>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</si>
  <si>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</si>
  <si>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</si>
  <si>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</si>
  <si>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</si>
  <si>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</si>
  <si>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</si>
  <si>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</si>
  <si>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</si>
  <si>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</si>
  <si>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</si>
  <si>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</si>
  <si>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</si>
  <si>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</si>
  <si>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</si>
  <si>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</si>
  <si>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</si>
  <si>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</si>
  <si>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</si>
  <si>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</si>
  <si>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</si>
  <si>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</si>
  <si>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</si>
  <si>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</si>
  <si>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</si>
  <si>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</si>
  <si>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</si>
  <si>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</si>
  <si>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</si>
  <si>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</si>
  <si>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</si>
  <si>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</si>
  <si>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</si>
  <si>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</si>
  <si>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</si>
  <si>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</si>
  <si>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</si>
  <si>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</si>
  <si>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</si>
  <si>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</si>
  <si>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</si>
  <si>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</si>
  <si>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</si>
  <si>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</si>
  <si>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</si>
  <si>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</si>
  <si>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</si>
  <si>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</si>
  <si>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</si>
  <si>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</si>
  <si>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</si>
  <si>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</si>
  <si>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</si>
  <si>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</si>
  <si>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</si>
  <si>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</si>
  <si>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</si>
  <si>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</si>
  <si>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</si>
  <si>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</si>
  <si>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</si>
  <si>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</si>
  <si>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</si>
  <si>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</si>
  <si>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</si>
  <si>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</si>
  <si>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</si>
  <si>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</si>
  <si>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</si>
  <si>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</si>
  <si>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</si>
  <si>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</si>
  <si>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</si>
  <si>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</si>
  <si>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</si>
  <si>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</si>
  <si>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</si>
  <si>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</si>
  <si>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</si>
  <si>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</si>
  <si>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</si>
  <si>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</si>
  <si>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</si>
  <si>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</si>
  <si>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</si>
  <si>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</si>
  <si>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</si>
  <si>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</si>
  <si>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</si>
  <si>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</si>
  <si>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</si>
  <si>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</si>
  <si>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</si>
  <si>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</si>
  <si>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</si>
  <si>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</si>
  <si>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</si>
  <si>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</si>
  <si>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</si>
  <si>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</si>
  <si>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</si>
  <si>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</si>
  <si>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</si>
  <si>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</si>
  <si>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</si>
  <si>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</si>
  <si>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</si>
  <si>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</si>
  <si>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</si>
  <si>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</si>
  <si>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</si>
  <si>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</si>
  <si>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</si>
  <si>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</si>
  <si>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</si>
  <si>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</si>
  <si>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</si>
  <si>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</si>
  <si>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</si>
  <si>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</si>
  <si>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</si>
  <si>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</si>
  <si>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</si>
  <si>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</si>
  <si>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</si>
  <si>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</si>
  <si>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</si>
  <si>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</si>
  <si>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</si>
  <si>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</si>
  <si>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</si>
  <si>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</si>
  <si>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</si>
  <si>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</si>
  <si>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</si>
  <si>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</si>
  <si>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</si>
  <si>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</si>
  <si>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</si>
  <si>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</si>
  <si>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</si>
  <si>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</si>
  <si>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</si>
  <si>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</si>
  <si>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</si>
  <si>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</si>
  <si>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</si>
  <si>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</si>
  <si>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</si>
  <si>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</si>
  <si>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</si>
  <si>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</si>
  <si>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</si>
  <si>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</si>
  <si>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</si>
  <si>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</si>
  <si>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</si>
  <si>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</si>
  <si>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</si>
  <si>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</si>
  <si>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</si>
  <si>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</si>
  <si>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</si>
  <si>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</si>
  <si>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</si>
  <si>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</si>
  <si>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</si>
  <si>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</si>
  <si>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</si>
  <si>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</si>
  <si>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</si>
  <si>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</si>
  <si>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</si>
  <si>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</si>
  <si>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</si>
  <si>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</si>
  <si>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</si>
  <si>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</si>
  <si>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</si>
  <si>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</si>
  <si>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</si>
  <si>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</si>
  <si>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</si>
  <si>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</si>
  <si>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</si>
  <si>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</si>
  <si>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</si>
  <si>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</si>
  <si>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</si>
  <si>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</si>
  <si>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</si>
  <si>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</si>
  <si>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</si>
  <si>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</si>
  <si>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</si>
  <si>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</si>
  <si>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</si>
  <si>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</si>
  <si>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</si>
  <si>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</si>
  <si>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</si>
  <si>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</si>
  <si>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</si>
  <si>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</si>
  <si>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</si>
  <si>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</si>
  <si>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</si>
  <si>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</si>
  <si>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</si>
  <si>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</si>
  <si>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</si>
  <si>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</si>
  <si>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</si>
  <si>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</si>
  <si>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</si>
  <si>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</si>
  <si>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</si>
  <si>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</si>
  <si>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</si>
  <si>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</si>
  <si>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</si>
  <si>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</si>
  <si>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</si>
  <si>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</si>
  <si>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</si>
  <si>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</si>
  <si>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</si>
  <si>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</si>
  <si>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</si>
  <si>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</si>
  <si>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</si>
  <si>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</si>
  <si>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</si>
  <si>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</si>
  <si>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</si>
  <si>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</si>
  <si>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</si>
  <si>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</si>
  <si>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</si>
  <si>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</si>
  <si>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</si>
  <si>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</si>
  <si>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</si>
  <si>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</si>
  <si>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</si>
  <si>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</si>
  <si>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</si>
  <si>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</si>
  <si>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</si>
  <si>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</si>
  <si>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</si>
  <si>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</si>
  <si>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</si>
  <si>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</si>
  <si>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</si>
  <si>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</si>
  <si>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</si>
  <si>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</si>
  <si>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</si>
  <si>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</si>
  <si>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</si>
  <si>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</si>
  <si>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</si>
  <si>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</si>
  <si>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</si>
  <si>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</si>
  <si>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</si>
  <si>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</si>
  <si>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</si>
  <si>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</si>
  <si>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</si>
  <si>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</si>
  <si>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</si>
  <si>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</si>
  <si>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</si>
  <si>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</si>
  <si>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</si>
  <si>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</si>
  <si>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</si>
  <si>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</si>
  <si>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</si>
  <si>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</si>
  <si>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</si>
  <si>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</si>
  <si>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</si>
  <si>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</si>
  <si>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</si>
  <si>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</si>
  <si>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</si>
  <si>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</si>
  <si>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</si>
  <si>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</si>
  <si>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</si>
  <si>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</si>
  <si>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</si>
  <si>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</si>
  <si>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</si>
  <si>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</si>
  <si>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</si>
  <si>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</si>
  <si>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</si>
  <si>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</si>
  <si>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</si>
  <si>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</si>
  <si>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</si>
  <si>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</si>
  <si>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</si>
  <si>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</si>
  <si>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</si>
  <si>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</si>
  <si>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</si>
  <si>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</si>
  <si>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</si>
  <si>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</si>
  <si>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</si>
  <si>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</si>
  <si>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</si>
  <si>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</si>
  <si>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</si>
  <si>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</si>
  <si>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</si>
  <si>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</si>
  <si>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</si>
  <si>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</si>
  <si>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</si>
  <si>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</si>
  <si>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</si>
  <si>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</si>
  <si>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</si>
  <si>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</si>
  <si>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</si>
  <si>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</si>
  <si>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</si>
  <si>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</si>
  <si>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</si>
  <si>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</si>
  <si>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</si>
  <si>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</si>
  <si>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</si>
  <si>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</si>
  <si>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</si>
  <si>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</si>
  <si>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</si>
  <si>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</si>
  <si>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</si>
  <si>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</si>
  <si>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</si>
  <si>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</si>
  <si>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</si>
  <si>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</si>
  <si>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</si>
  <si>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</si>
  <si>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</si>
  <si>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</si>
  <si>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</si>
  <si>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</si>
  <si>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</si>
  <si>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</si>
  <si>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</si>
  <si>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</si>
  <si>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</si>
  <si>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</si>
  <si>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</si>
  <si>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</si>
  <si>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</si>
  <si>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</si>
  <si>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</si>
  <si>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</si>
  <si>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</si>
  <si>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</si>
  <si>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</si>
  <si>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</si>
  <si>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</si>
  <si>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</si>
  <si>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</si>
  <si>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</si>
  <si>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</si>
  <si>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</si>
  <si>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</si>
  <si>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</si>
  <si>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</si>
  <si>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</si>
  <si>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</si>
  <si>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</si>
  <si>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</si>
  <si>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</si>
  <si>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</si>
  <si>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</si>
  <si>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</si>
  <si>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</si>
  <si>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</si>
  <si>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</si>
  <si>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</si>
  <si>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</si>
  <si>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</si>
  <si>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</si>
  <si>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</si>
  <si>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</si>
  <si>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</si>
  <si>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</si>
  <si>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</si>
  <si>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</si>
  <si>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</si>
  <si>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</si>
  <si>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</si>
  <si>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</si>
  <si>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</si>
  <si>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</si>
  <si>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</si>
  <si>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</si>
  <si>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</si>
  <si>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</si>
  <si>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</si>
  <si>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</si>
  <si>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</si>
  <si>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</si>
  <si>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</si>
  <si>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</si>
  <si>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</si>
  <si>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</si>
  <si>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</si>
  <si>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</si>
  <si>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</si>
  <si>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</si>
  <si>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</si>
  <si>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</si>
  <si>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</si>
  <si>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</si>
  <si>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</si>
  <si>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</si>
  <si>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</si>
  <si>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</si>
  <si>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</si>
  <si>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</si>
  <si>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</si>
  <si>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</si>
  <si>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</si>
  <si>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</si>
  <si>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</si>
  <si>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</si>
  <si>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</si>
  <si>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</si>
  <si>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</si>
  <si>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</si>
  <si>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</si>
  <si>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</si>
  <si>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</si>
  <si>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</si>
  <si>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</si>
  <si>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</si>
  <si>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</si>
  <si>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</si>
  <si>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</si>
  <si>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</si>
  <si>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</si>
  <si>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</si>
  <si>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</si>
  <si>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</si>
  <si>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</si>
  <si>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</si>
  <si>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</si>
  <si>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</si>
  <si>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</si>
  <si>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</si>
  <si>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</si>
  <si>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</si>
  <si>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</si>
  <si>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</si>
  <si>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</si>
  <si>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</si>
  <si>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</si>
  <si>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</si>
  <si>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</si>
  <si>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</si>
  <si>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</si>
  <si>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</si>
  <si>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</si>
  <si>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</si>
  <si>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</si>
  <si>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</si>
  <si>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</si>
  <si>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</si>
  <si>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</si>
  <si>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</si>
  <si>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</si>
  <si>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</si>
  <si>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</si>
  <si>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</si>
  <si>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</si>
  <si>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</si>
  <si>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</si>
  <si>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</si>
  <si>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</si>
  <si>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</si>
  <si>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</si>
  <si>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</si>
  <si>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</si>
  <si>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</si>
  <si>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</si>
  <si>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</si>
  <si>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</si>
  <si>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</si>
  <si>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</si>
  <si>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</si>
  <si>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</si>
  <si>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</si>
  <si>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</si>
  <si>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</si>
  <si>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</si>
  <si>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</si>
  <si>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</si>
  <si>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</si>
  <si>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</si>
  <si>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</si>
  <si>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</si>
  <si>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</si>
  <si>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</si>
  <si>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</si>
  <si>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</si>
  <si>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</si>
  <si>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</si>
  <si>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</si>
  <si>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</si>
  <si>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</si>
  <si>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</si>
  <si>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</si>
  <si>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</si>
  <si>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</si>
  <si>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</si>
  <si>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</si>
  <si>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</si>
  <si>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</si>
  <si>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</si>
  <si>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</si>
  <si>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</si>
  <si>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</si>
  <si>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</si>
  <si>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</si>
  <si>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</si>
  <si>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</si>
  <si>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</si>
  <si>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</si>
  <si>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</si>
  <si>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</si>
  <si>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</si>
  <si>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</si>
  <si>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</si>
  <si>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</si>
  <si>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</si>
  <si>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</si>
  <si>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</si>
  <si>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</si>
  <si>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</si>
  <si>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</si>
  <si>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</si>
  <si>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</si>
  <si>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</si>
  <si>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</si>
  <si>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</si>
  <si>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</si>
  <si>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</si>
  <si>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</si>
  <si>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</si>
  <si>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</si>
  <si>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</si>
  <si>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</si>
  <si>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</si>
  <si>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</si>
  <si>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</si>
  <si>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</si>
  <si>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</si>
  <si>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</si>
  <si>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</si>
  <si>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</si>
  <si>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</si>
  <si>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</si>
  <si>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</si>
  <si>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</si>
  <si>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</si>
  <si>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</si>
  <si>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</si>
  <si>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</si>
  <si>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</si>
  <si>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</si>
  <si>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</si>
  <si>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</si>
  <si>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</si>
  <si>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</si>
  <si>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</si>
  <si>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</si>
  <si>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</si>
  <si>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</si>
  <si>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</si>
  <si>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</si>
  <si>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</si>
  <si>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</si>
  <si>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</si>
  <si>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</si>
  <si>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</si>
  <si>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</si>
  <si>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</si>
  <si>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</si>
  <si>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</si>
  <si>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</si>
  <si>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</si>
  <si>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</si>
  <si>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</si>
  <si>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</si>
  <si>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</si>
  <si>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</si>
  <si>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</si>
  <si>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</si>
  <si>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</si>
  <si>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</si>
  <si>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</si>
  <si>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</si>
  <si>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</si>
  <si>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</si>
  <si>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</si>
  <si>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</si>
  <si>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</si>
  <si>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</si>
  <si>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</si>
  <si>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</si>
  <si>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</si>
  <si>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</si>
  <si>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</si>
  <si>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</si>
  <si>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</si>
  <si>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</si>
  <si>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</si>
  <si>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</si>
  <si>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</si>
  <si>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</si>
  <si>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</si>
  <si>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</si>
  <si>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</si>
  <si>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</si>
  <si>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</si>
  <si>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</si>
  <si>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</si>
  <si>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</si>
  <si>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</si>
  <si>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</si>
  <si>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</si>
  <si>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</si>
  <si>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</si>
  <si>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</si>
  <si>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</si>
  <si>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</si>
  <si>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</si>
  <si>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</si>
  <si>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</si>
  <si>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</si>
  <si>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</si>
  <si>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</si>
  <si>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</si>
  <si>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</si>
  <si>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</si>
  <si>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</si>
  <si>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</si>
  <si>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</si>
  <si>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</si>
  <si>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</si>
  <si>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</si>
  <si>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</si>
  <si>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</si>
  <si>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</si>
  <si>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</si>
  <si>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</si>
  <si>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</si>
  <si>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</si>
  <si>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</si>
  <si>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</si>
  <si>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</si>
  <si>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</si>
  <si>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</si>
  <si>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</si>
  <si>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</si>
  <si>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</si>
  <si>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</si>
  <si>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</si>
  <si>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</si>
  <si>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</si>
  <si>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</si>
  <si>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</si>
  <si>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</si>
  <si>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</si>
  <si>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</si>
  <si>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</si>
  <si>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</si>
  <si>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</si>
  <si>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</si>
  <si>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</si>
  <si>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</si>
  <si>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</si>
  <si>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</si>
  <si>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</si>
  <si>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</si>
  <si>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</si>
  <si>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</si>
  <si>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</si>
  <si>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</si>
  <si>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</si>
  <si>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</si>
  <si>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</si>
  <si>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</si>
  <si>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</si>
  <si>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</si>
  <si>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</si>
  <si>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</si>
  <si>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</si>
  <si>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</si>
  <si>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</si>
  <si>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</si>
  <si>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</si>
  <si>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</si>
  <si>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</si>
  <si>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</si>
  <si>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</si>
  <si>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</si>
  <si>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</si>
  <si>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</si>
  <si>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</si>
  <si>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</si>
  <si>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</si>
  <si>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</si>
  <si>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</si>
  <si>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</si>
  <si>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</si>
  <si>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</si>
  <si>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</si>
  <si>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</si>
  <si>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</si>
  <si>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</si>
  <si>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</si>
  <si>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</si>
  <si>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</si>
  <si>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</si>
  <si>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</si>
  <si>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</si>
  <si>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</si>
  <si>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</si>
  <si>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</si>
  <si>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</si>
  <si>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</si>
  <si>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</si>
  <si>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</si>
  <si>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</si>
  <si>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</si>
  <si>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</si>
  <si>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</si>
  <si>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</si>
  <si>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</si>
  <si>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</si>
  <si>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</si>
  <si>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</si>
  <si>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</si>
  <si>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</si>
  <si>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</si>
  <si>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</si>
  <si>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</si>
  <si>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</si>
  <si>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</si>
  <si>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</si>
  <si>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</si>
  <si>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</si>
  <si>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</si>
  <si>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</si>
  <si>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</si>
  <si>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</si>
  <si>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</si>
  <si>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</si>
  <si>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</si>
  <si>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</si>
  <si>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</si>
  <si>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</si>
  <si>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</si>
  <si>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</si>
  <si>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</si>
  <si>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</si>
  <si>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</si>
  <si>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</si>
  <si>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</si>
  <si>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</si>
  <si>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</si>
  <si>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</si>
  <si>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</si>
  <si>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</si>
  <si>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</si>
  <si>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</si>
  <si>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</si>
  <si>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</si>
  <si>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</si>
  <si>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</si>
  <si>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</si>
  <si>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</si>
  <si>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</si>
  <si>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</si>
  <si>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</si>
  <si>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</si>
  <si>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</si>
  <si>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</si>
  <si>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</si>
  <si>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</si>
  <si>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</si>
  <si>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</si>
  <si>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</si>
  <si>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</si>
  <si>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</si>
  <si>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</si>
  <si>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</si>
  <si>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</si>
  <si>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</si>
  <si>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</si>
  <si>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</si>
  <si>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</si>
  <si>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</si>
  <si>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</si>
  <si>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</si>
  <si>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</si>
  <si>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</si>
  <si>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</si>
  <si>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</si>
  <si>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</si>
  <si>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</si>
  <si>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</si>
  <si>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</si>
  <si>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</si>
  <si>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</si>
  <si>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</si>
  <si>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</si>
  <si>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</si>
  <si>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</si>
  <si>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</si>
  <si>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</si>
  <si>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</si>
  <si>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</si>
  <si>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</si>
  <si>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</si>
  <si>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</si>
  <si>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</si>
  <si>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</si>
  <si>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</si>
  <si>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</si>
  <si>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</si>
  <si>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</si>
  <si>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</si>
  <si>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</si>
  <si>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</si>
  <si>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</si>
  <si>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</si>
  <si>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</si>
  <si>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</si>
  <si>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</si>
  <si>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</si>
  <si>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</si>
  <si>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</si>
  <si>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</si>
  <si>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</si>
  <si>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</si>
  <si>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</si>
  <si>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</si>
  <si>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</si>
  <si>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</si>
  <si>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</si>
  <si>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</si>
  <si>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</si>
  <si>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</si>
  <si>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</si>
  <si>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</si>
  <si>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</si>
  <si>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</si>
  <si>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</si>
  <si>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</si>
  <si>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</si>
  <si>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</si>
  <si>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</si>
  <si>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</si>
  <si>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</si>
  <si>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</si>
  <si>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</si>
  <si>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</si>
  <si>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</si>
  <si>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</si>
  <si>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</si>
  <si>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</si>
  <si>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</si>
  <si>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</si>
  <si>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</si>
  <si>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</si>
  <si>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</si>
  <si>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</si>
  <si>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</si>
  <si>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</si>
  <si>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</si>
  <si>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</si>
  <si>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</si>
  <si>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</si>
  <si>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</si>
  <si>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</si>
  <si>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</si>
  <si>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</si>
  <si>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</si>
  <si>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</si>
  <si>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</si>
  <si>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</si>
  <si>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</si>
  <si>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</si>
  <si>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</si>
  <si>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</si>
  <si>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</si>
  <si>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</si>
  <si>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</si>
  <si>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</si>
  <si>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</si>
  <si>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</si>
  <si>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</si>
  <si>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</si>
  <si>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</si>
  <si>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</si>
  <si>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</si>
  <si>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</si>
  <si>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</si>
  <si>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</si>
  <si>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</si>
  <si>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</si>
  <si>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</si>
  <si>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</si>
  <si>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</si>
  <si>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</si>
  <si>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</si>
  <si>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</si>
  <si>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</si>
  <si>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</si>
  <si>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</si>
  <si>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</si>
  <si>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</si>
  <si>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</si>
  <si>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</si>
  <si>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</si>
  <si>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</si>
  <si>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</si>
  <si>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</si>
  <si>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</si>
  <si>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</si>
  <si>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</si>
  <si>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</si>
  <si>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</si>
  <si>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</si>
  <si>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</si>
  <si>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</si>
  <si>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</si>
  <si>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</si>
  <si>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</si>
  <si>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</si>
  <si>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</si>
  <si>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</si>
  <si>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</si>
  <si>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</si>
  <si>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</si>
  <si>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</si>
  <si>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</si>
  <si>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</si>
  <si>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</si>
  <si>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</si>
  <si>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</si>
  <si>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</si>
  <si>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</si>
  <si>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</si>
  <si>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</si>
  <si>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</si>
  <si>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</si>
  <si>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</si>
  <si>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</si>
  <si>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</si>
  <si>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</si>
  <si>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</si>
  <si>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</si>
  <si>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</si>
  <si>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</si>
  <si>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</si>
  <si>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</si>
  <si>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</si>
  <si>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</si>
  <si>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</si>
  <si>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</si>
  <si>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</si>
  <si>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</si>
  <si>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</si>
  <si>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</si>
  <si>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</si>
  <si>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</si>
  <si>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</si>
  <si>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</si>
  <si>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</si>
  <si>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</si>
  <si>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</si>
  <si>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</si>
  <si>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</si>
  <si>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</si>
  <si>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</si>
  <si>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</si>
  <si>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</si>
  <si>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</si>
  <si>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</si>
  <si>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</si>
  <si>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</si>
  <si>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</si>
  <si>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</si>
  <si>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</si>
  <si>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</si>
  <si>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</si>
  <si>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</si>
  <si>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</si>
  <si>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</si>
  <si>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</si>
  <si>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</si>
  <si>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</si>
  <si>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</si>
  <si>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</si>
  <si>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</si>
  <si>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</si>
  <si>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</si>
  <si>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</si>
  <si>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</si>
  <si>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</si>
  <si>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</si>
  <si>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</si>
  <si>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</si>
  <si>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</si>
  <si>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</si>
  <si>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</si>
  <si>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</si>
  <si>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</si>
  <si>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</si>
  <si>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</si>
  <si>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</si>
  <si>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</si>
  <si>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</si>
  <si>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</si>
  <si>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</si>
  <si>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</si>
  <si>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</si>
  <si>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</si>
  <si>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</si>
  <si>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</si>
  <si>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</si>
  <si>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</si>
  <si>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</si>
  <si>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</si>
  <si>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</si>
  <si>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</si>
  <si>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</si>
  <si>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</si>
  <si>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</si>
  <si>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</si>
  <si>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</si>
  <si>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</si>
  <si>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</si>
  <si>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</si>
  <si>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</si>
  <si>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</si>
  <si>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</si>
  <si>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</si>
  <si>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</si>
  <si>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</si>
  <si>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</si>
  <si>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</si>
  <si>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</si>
  <si>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</si>
  <si>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</si>
  <si>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</si>
  <si>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</si>
  <si>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</si>
  <si>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</si>
  <si>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</si>
  <si>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</si>
  <si>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</si>
  <si>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</si>
  <si>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</si>
  <si>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</si>
  <si>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</si>
  <si>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</si>
  <si>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</si>
  <si>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</si>
  <si>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</si>
  <si>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</si>
  <si>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</si>
  <si>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</si>
  <si>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</si>
  <si>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</si>
  <si>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</si>
  <si>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</si>
  <si>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</si>
  <si>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</si>
  <si>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</si>
  <si>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</si>
  <si>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</si>
  <si>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</si>
  <si>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</si>
  <si>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</si>
  <si>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</si>
  <si>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</si>
  <si>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</si>
  <si>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</si>
  <si>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</si>
  <si>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</si>
  <si>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</si>
  <si>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</si>
  <si>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</si>
  <si>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</si>
  <si>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</si>
  <si>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</si>
  <si>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</si>
  <si>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</si>
  <si>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</si>
  <si>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</si>
  <si>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</si>
  <si>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</si>
  <si>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</si>
  <si>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</si>
  <si>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</si>
  <si>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</si>
  <si>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</si>
  <si>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</si>
  <si>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</si>
  <si>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</si>
  <si>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</si>
  <si>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</si>
  <si>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</si>
  <si>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</si>
  <si>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</si>
  <si>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</si>
  <si>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</si>
  <si>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</si>
  <si>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</si>
  <si>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</si>
  <si>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</si>
  <si>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</si>
  <si>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</si>
  <si>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</si>
  <si>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</si>
  <si>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</si>
  <si>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</si>
  <si>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</si>
  <si>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</si>
  <si>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</si>
  <si>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</si>
  <si>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</si>
  <si>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</si>
  <si>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</si>
  <si>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</si>
  <si>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</si>
  <si>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</si>
  <si>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</si>
  <si>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</si>
  <si>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</si>
  <si>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</si>
  <si>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</si>
  <si>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</si>
  <si>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</si>
  <si>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</si>
  <si>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</si>
  <si>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</si>
  <si>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</si>
  <si>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</si>
  <si>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</si>
  <si>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</si>
  <si>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</si>
  <si>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</si>
  <si>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</si>
  <si>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</si>
  <si>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</si>
  <si>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</si>
  <si>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</si>
  <si>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</si>
  <si>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</si>
  <si>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</si>
  <si>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</si>
  <si>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</si>
  <si>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</si>
  <si>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</si>
  <si>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</si>
  <si>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</si>
  <si>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</si>
  <si>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</si>
  <si>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</si>
  <si>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</si>
  <si>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</si>
  <si>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</si>
  <si>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</si>
  <si>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</si>
  <si>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</si>
  <si>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</si>
  <si>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</si>
  <si>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</si>
  <si>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</si>
  <si>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</si>
  <si>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</si>
  <si>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</si>
  <si>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</si>
  <si>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</si>
  <si>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</si>
  <si>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</si>
  <si>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</si>
  <si>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</si>
  <si>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</si>
  <si>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</si>
  <si>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</si>
  <si>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</si>
  <si>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</si>
  <si>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</si>
  <si>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</si>
  <si>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</si>
  <si>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</si>
  <si>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</si>
  <si>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</si>
  <si>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</si>
  <si>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</si>
  <si>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</si>
  <si>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</si>
  <si>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</si>
  <si>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</si>
  <si>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</si>
  <si>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</si>
  <si>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</si>
  <si>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</si>
  <si>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</si>
  <si>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</si>
  <si>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</si>
  <si>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</si>
  <si>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</si>
  <si>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</si>
  <si>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</si>
  <si>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</si>
  <si>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</si>
  <si>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</si>
  <si>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</si>
  <si>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</si>
  <si>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</si>
  <si>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</si>
  <si>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</si>
  <si>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</si>
  <si>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</si>
  <si>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</si>
  <si>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</si>
  <si>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</si>
  <si>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</si>
  <si>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</si>
  <si>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</si>
  <si>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</si>
  <si>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</si>
  <si>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</si>
  <si>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</si>
  <si>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</si>
  <si>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</si>
  <si>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</si>
  <si>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</si>
  <si>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</si>
  <si>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</si>
  <si>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</si>
  <si>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</si>
  <si>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</si>
  <si>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</si>
  <si>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</si>
  <si>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</si>
  <si>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</si>
  <si>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</si>
  <si>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</si>
  <si>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</si>
  <si>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</si>
  <si>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</si>
  <si>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</si>
  <si>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</si>
  <si>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</si>
  <si>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</si>
  <si>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</si>
  <si>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</si>
  <si>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</si>
  <si>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</si>
  <si>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</si>
  <si>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</si>
  <si>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</si>
  <si>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</si>
  <si>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</si>
  <si>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</si>
  <si>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</si>
  <si>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</si>
  <si>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</si>
  <si>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</si>
  <si>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</si>
  <si>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</si>
  <si>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</si>
  <si>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</si>
  <si>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</si>
  <si>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</si>
  <si>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</si>
  <si>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</si>
  <si>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</si>
  <si>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</si>
  <si>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</si>
  <si>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</si>
  <si>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</si>
  <si>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</si>
  <si>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</si>
  <si>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</si>
  <si>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</si>
  <si>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</si>
  <si>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</si>
  <si>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</si>
  <si>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</si>
  <si>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</si>
  <si>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</si>
  <si>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</si>
  <si>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</si>
  <si>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</si>
  <si>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</si>
  <si>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</si>
  <si>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</si>
  <si>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</si>
  <si>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</si>
  <si>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</si>
  <si>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</si>
  <si>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</si>
  <si>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</si>
  <si>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</si>
  <si>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</si>
  <si>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</si>
  <si>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</si>
  <si>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</si>
  <si>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</si>
  <si>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</si>
  <si>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</si>
  <si>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</si>
  <si>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</si>
  <si>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</si>
  <si>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</si>
  <si>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</si>
  <si>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</si>
  <si>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</si>
  <si>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</si>
  <si>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</si>
  <si>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</si>
  <si>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</si>
  <si>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</si>
  <si>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</si>
  <si>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</si>
  <si>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</si>
  <si>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</si>
  <si>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</si>
  <si>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</si>
  <si>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</si>
  <si>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</si>
  <si>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</si>
  <si>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</si>
  <si>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</si>
  <si>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</si>
  <si>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</si>
  <si>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</si>
  <si>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</si>
  <si>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</si>
  <si>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</si>
  <si>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</si>
  <si>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</si>
  <si>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</si>
  <si>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</si>
  <si>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</si>
  <si>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</si>
  <si>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</si>
  <si>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</si>
  <si>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</si>
  <si>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</si>
  <si>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</si>
  <si>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</si>
  <si>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</si>
  <si>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</si>
  <si>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</si>
  <si>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</si>
  <si>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</si>
  <si>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</si>
  <si>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</si>
  <si>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</si>
  <si>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</si>
  <si>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</si>
  <si>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</si>
  <si>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</si>
  <si>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</si>
  <si>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</si>
  <si>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</si>
  <si>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</si>
  <si>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</si>
  <si>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</si>
  <si>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</si>
  <si>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</si>
  <si>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</si>
  <si>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</si>
  <si>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</si>
  <si>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</si>
  <si>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</si>
  <si>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</si>
  <si>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</si>
  <si>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</si>
  <si>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</si>
  <si>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</si>
  <si>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</si>
  <si>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</si>
  <si>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</si>
  <si>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</si>
  <si>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</si>
  <si>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</si>
  <si>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</si>
  <si>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</si>
  <si>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</si>
  <si>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</si>
  <si>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</si>
  <si>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</si>
  <si>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</si>
  <si>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</si>
  <si>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</si>
  <si>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</si>
  <si>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</si>
  <si>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</si>
  <si>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</si>
  <si>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</si>
  <si>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</si>
  <si>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</si>
  <si>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</si>
  <si>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</si>
  <si>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</si>
  <si>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</si>
  <si>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</si>
  <si>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</si>
  <si>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</si>
  <si>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</si>
  <si>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</si>
  <si>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</si>
  <si>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</si>
  <si>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</si>
  <si>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</si>
  <si>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</si>
  <si>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</si>
  <si>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</si>
  <si>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</si>
  <si>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</si>
  <si>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</si>
  <si>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</si>
  <si>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</si>
  <si>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</si>
  <si>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</si>
  <si>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</si>
  <si>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</si>
  <si>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</si>
  <si>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</si>
  <si>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</si>
  <si>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</si>
  <si>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</si>
  <si>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</si>
  <si>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</si>
  <si>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</si>
  <si>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</si>
  <si>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</si>
  <si>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</si>
  <si>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</si>
  <si>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</si>
  <si>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</si>
  <si>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</si>
  <si>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</si>
  <si>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</si>
  <si>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</si>
  <si>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</si>
  <si>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</si>
  <si>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</si>
  <si>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</si>
  <si>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</si>
  <si>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</si>
  <si>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</si>
  <si>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</si>
  <si>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</si>
  <si>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</si>
  <si>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</si>
  <si>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</si>
  <si>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</si>
  <si>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</si>
  <si>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</si>
  <si>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</si>
  <si>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</si>
  <si>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</si>
  <si>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</si>
  <si>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</si>
  <si>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</si>
  <si>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</si>
  <si>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</si>
  <si>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</si>
  <si>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</si>
  <si>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</si>
  <si>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</si>
  <si>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</si>
  <si>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</si>
  <si>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</si>
  <si>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</si>
  <si>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</si>
  <si>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</si>
  <si>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</si>
  <si>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</si>
  <si>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</si>
  <si>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</si>
  <si>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</si>
  <si>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</si>
  <si>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</si>
  <si>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</si>
  <si>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</si>
  <si>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</si>
  <si>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</si>
  <si>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</si>
  <si>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</si>
  <si>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</si>
  <si>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</si>
  <si>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</si>
  <si>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</si>
  <si>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</si>
  <si>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</si>
  <si>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</si>
  <si>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</si>
  <si>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</si>
  <si>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</si>
  <si>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</si>
  <si>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</si>
  <si>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</si>
  <si>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</si>
  <si>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</si>
  <si>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</si>
  <si>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</si>
  <si>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</si>
  <si>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</si>
  <si>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</si>
  <si>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</si>
  <si>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</si>
  <si>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</si>
  <si>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</si>
  <si>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</si>
  <si>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</si>
  <si>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</si>
  <si>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</si>
  <si>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</si>
  <si>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</si>
  <si>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</si>
  <si>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</si>
  <si>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</si>
  <si>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</si>
  <si>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</si>
  <si>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</si>
  <si>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</si>
  <si>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</si>
  <si>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</si>
  <si>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</si>
  <si>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</si>
  <si>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</si>
  <si>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</si>
  <si>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</si>
  <si>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</si>
  <si>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</si>
  <si>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</si>
  <si>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</si>
  <si>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</si>
  <si>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</si>
  <si>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</si>
  <si>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</si>
  <si>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</si>
  <si>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</si>
  <si>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</si>
  <si>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</si>
  <si>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</si>
  <si>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</si>
  <si>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</si>
  <si>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</si>
  <si>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</si>
  <si>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</si>
  <si>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</si>
  <si>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</si>
  <si>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</si>
  <si>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</si>
  <si>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</si>
  <si>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</si>
  <si>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</si>
  <si>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</si>
  <si>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</si>
  <si>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</si>
  <si>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</si>
  <si>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</si>
  <si>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</si>
  <si>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</si>
  <si>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</si>
  <si>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</si>
  <si>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</si>
  <si>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</si>
  <si>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</si>
  <si>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</si>
  <si>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</si>
  <si>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</si>
  <si>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</si>
  <si>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</si>
  <si>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</si>
  <si>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</si>
  <si>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</si>
  <si>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</si>
  <si>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</si>
  <si>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</si>
  <si>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</si>
  <si>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</si>
  <si>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</si>
  <si>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</si>
  <si>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</si>
  <si>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</si>
  <si>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</si>
  <si>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</si>
  <si>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</si>
  <si>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</si>
  <si>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</si>
  <si>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</si>
  <si>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</si>
  <si>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</si>
  <si>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</si>
  <si>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</si>
  <si>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</si>
  <si>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</si>
  <si>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</si>
  <si>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</si>
  <si>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</si>
  <si>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</si>
  <si>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</si>
  <si>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</si>
  <si>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</si>
  <si>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</si>
  <si>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</si>
  <si>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</si>
  <si>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</si>
  <si>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</si>
  <si>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</si>
  <si>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</si>
  <si>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</si>
  <si>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</si>
  <si>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</si>
  <si>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</si>
  <si>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</si>
  <si>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</si>
  <si>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</si>
  <si>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</si>
  <si>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</si>
  <si>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</si>
  <si>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</si>
  <si>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</si>
  <si>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</si>
  <si>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</si>
  <si>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</si>
  <si>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</si>
  <si>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</si>
  <si>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</si>
  <si>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</si>
  <si>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</si>
  <si>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</si>
  <si>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</si>
  <si>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</si>
  <si>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</si>
  <si>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</si>
  <si>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</si>
  <si>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</si>
  <si>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</si>
  <si>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</si>
  <si>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</si>
  <si>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</si>
  <si>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</si>
  <si>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</si>
  <si>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</si>
  <si>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</si>
  <si>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</si>
  <si>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</si>
  <si>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</si>
  <si>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</si>
  <si>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</si>
  <si>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</si>
  <si>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</si>
  <si>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</si>
  <si>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</si>
  <si>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</si>
  <si>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</si>
  <si>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</si>
  <si>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</si>
  <si>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</si>
  <si>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</si>
  <si>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</si>
  <si>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</si>
  <si>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</si>
  <si>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</si>
  <si>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</si>
  <si>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</si>
  <si>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</si>
  <si>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</si>
  <si>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</si>
  <si>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</si>
  <si>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</si>
  <si>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</si>
  <si>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</si>
  <si>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</si>
  <si>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</si>
  <si>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</si>
  <si>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</si>
  <si>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</si>
  <si>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</si>
  <si>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</si>
  <si>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</si>
  <si>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</si>
  <si>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</si>
  <si>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</si>
  <si>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</si>
  <si>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</si>
  <si>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</si>
  <si>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</si>
  <si>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</si>
  <si>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</si>
  <si>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</si>
  <si>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</si>
  <si>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</si>
  <si>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</si>
  <si>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</si>
  <si>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</si>
  <si>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</si>
  <si>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</si>
  <si>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</si>
  <si>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</si>
  <si>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</si>
  <si>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</si>
  <si>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</si>
  <si>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</si>
  <si>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</si>
  <si>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</si>
  <si>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</si>
  <si>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</si>
  <si>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</si>
  <si>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</si>
  <si>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</si>
  <si>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</si>
  <si>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</si>
  <si>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</si>
  <si>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</si>
  <si>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</si>
  <si>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</si>
  <si>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</si>
  <si>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</si>
  <si>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</si>
  <si>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</si>
  <si>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</si>
  <si>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</si>
  <si>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</si>
  <si>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</si>
  <si>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</si>
  <si>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</si>
  <si>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</si>
  <si>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</si>
  <si>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</si>
  <si>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</si>
  <si>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</si>
  <si>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</si>
  <si>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</si>
  <si>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</si>
  <si>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</si>
  <si>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</si>
  <si>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</si>
  <si>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</si>
  <si>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</si>
  <si>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</si>
  <si>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</si>
  <si>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</si>
  <si>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</si>
  <si>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</si>
  <si>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</si>
  <si>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</si>
  <si>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</si>
  <si>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</si>
  <si>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</si>
  <si>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</si>
  <si>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</si>
  <si>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</si>
  <si>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</si>
  <si>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</si>
  <si>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</si>
  <si>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</si>
  <si>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</si>
  <si>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</si>
  <si>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</si>
  <si>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</si>
  <si>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</si>
  <si>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</si>
  <si>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</si>
  <si>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</si>
  <si>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</si>
  <si>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</si>
  <si>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</si>
  <si>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</si>
  <si>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</si>
  <si>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</si>
  <si>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</si>
  <si>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</si>
  <si>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</si>
  <si>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</si>
  <si>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</si>
  <si>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</si>
  <si>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</si>
  <si>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</si>
  <si>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</si>
  <si>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</si>
  <si>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</si>
  <si>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</si>
  <si>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</si>
  <si>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</si>
  <si>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</si>
  <si>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</si>
  <si>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</si>
  <si>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</si>
  <si>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</si>
  <si>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</si>
  <si>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</si>
  <si>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</si>
  <si>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</si>
  <si>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</si>
  <si>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</si>
  <si>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</si>
  <si>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</si>
  <si>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</si>
  <si>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</si>
  <si>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</si>
  <si>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</si>
  <si>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</si>
  <si>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</si>
  <si>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</si>
  <si>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</si>
  <si>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</si>
  <si>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</si>
  <si>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</si>
  <si>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</si>
  <si>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</si>
  <si>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</si>
  <si>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</si>
  <si>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</si>
  <si>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</si>
  <si>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</si>
  <si>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</si>
  <si>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</si>
  <si>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</si>
  <si>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</si>
  <si>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</si>
  <si>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</si>
  <si>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</si>
  <si>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</si>
  <si>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</si>
  <si>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</si>
  <si>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</si>
  <si>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</si>
  <si>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</si>
  <si>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</si>
  <si>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</si>
  <si>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</si>
  <si>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</si>
  <si>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</si>
  <si>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</si>
  <si>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</si>
  <si>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</si>
  <si>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</si>
  <si>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</si>
  <si>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</si>
  <si>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</si>
  <si>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</si>
  <si>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</si>
  <si>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</si>
  <si>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</si>
  <si>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</si>
  <si>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</si>
  <si>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</si>
  <si>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</si>
  <si>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</si>
  <si>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</si>
  <si>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</si>
  <si>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</si>
  <si>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</si>
  <si>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</si>
  <si>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</si>
  <si>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</si>
  <si>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</si>
  <si>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</si>
  <si>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</si>
  <si>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</si>
  <si>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</si>
  <si>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</si>
  <si>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</si>
  <si>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</si>
  <si>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</si>
  <si>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</si>
  <si>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</si>
  <si>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</si>
  <si>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</si>
  <si>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</si>
  <si>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</si>
  <si>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</si>
  <si>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</si>
  <si>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</si>
  <si>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</si>
  <si>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</si>
  <si>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</si>
  <si>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</si>
  <si>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</si>
  <si>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</si>
  <si>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</si>
  <si>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</si>
  <si>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</si>
  <si>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</si>
  <si>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</si>
  <si>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</si>
  <si>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</si>
  <si>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</si>
  <si>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</si>
  <si>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</si>
  <si>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</si>
  <si>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</si>
  <si>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</si>
  <si>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</si>
  <si>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</si>
  <si>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</si>
  <si>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</si>
  <si>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</si>
  <si>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</si>
  <si>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</si>
  <si>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</si>
  <si>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</si>
  <si>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</si>
  <si>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</si>
  <si>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</si>
  <si>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</si>
  <si>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</si>
  <si>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</si>
  <si>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</si>
  <si>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</si>
  <si>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</si>
  <si>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</si>
  <si>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</si>
  <si>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</si>
  <si>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</si>
  <si>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</si>
  <si>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</si>
  <si>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</si>
  <si>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</si>
  <si>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</si>
  <si>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</si>
  <si>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</si>
  <si>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</si>
  <si>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</si>
  <si>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</si>
  <si>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</si>
  <si>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</si>
  <si>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</si>
  <si>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</si>
  <si>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</si>
  <si>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</si>
  <si>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</si>
  <si>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</si>
  <si>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</si>
  <si>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</si>
  <si>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</si>
  <si>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</si>
  <si>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</si>
  <si>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</si>
  <si>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</si>
  <si>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</si>
  <si>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</si>
  <si>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</si>
  <si>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</si>
  <si>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</si>
  <si>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</si>
  <si>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</si>
  <si>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</si>
  <si>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</si>
  <si>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</si>
  <si>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</si>
  <si>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</si>
  <si>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</si>
  <si>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</si>
  <si>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</si>
  <si>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</si>
  <si>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</si>
  <si>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</si>
  <si>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</si>
  <si>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</si>
  <si>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</si>
  <si>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</si>
  <si>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</si>
  <si>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</si>
  <si>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</si>
  <si>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</si>
  <si>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</si>
  <si>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</si>
  <si>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</si>
  <si>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</si>
  <si>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</si>
  <si>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</si>
  <si>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</si>
  <si>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</si>
  <si>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</si>
  <si>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</si>
  <si>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</si>
  <si>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</si>
  <si>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</si>
  <si>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</si>
  <si>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</si>
  <si>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</si>
  <si>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</si>
  <si>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</si>
  <si>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</si>
  <si>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</si>
  <si>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</si>
  <si>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</si>
  <si>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</si>
  <si>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</si>
  <si>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</si>
  <si>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</si>
  <si>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</si>
  <si>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</si>
  <si>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</si>
  <si>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</si>
  <si>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</si>
  <si>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</si>
  <si>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</si>
  <si>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</si>
  <si>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</si>
  <si>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</si>
  <si>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</si>
  <si>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</si>
  <si>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</si>
  <si>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</si>
  <si>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</si>
  <si>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</si>
  <si>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</si>
  <si>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</si>
  <si>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</si>
  <si>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</si>
  <si>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</si>
  <si>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</si>
  <si>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</si>
  <si>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</si>
  <si>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</si>
  <si>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</si>
  <si>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</si>
  <si>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</si>
  <si>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</si>
  <si>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</si>
  <si>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</si>
  <si>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</si>
  <si>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</si>
  <si>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</si>
  <si>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</si>
  <si>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</si>
  <si>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</si>
  <si>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</si>
  <si>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</si>
  <si>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</si>
  <si>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</si>
  <si>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</si>
  <si>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</si>
  <si>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</si>
  <si>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</si>
  <si>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</si>
  <si>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</si>
  <si>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</si>
  <si>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</si>
  <si>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</si>
  <si>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</si>
  <si>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</si>
  <si>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</si>
  <si>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</si>
  <si>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</si>
  <si>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</si>
  <si>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</si>
  <si>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</si>
  <si>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</si>
  <si>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</si>
  <si>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</si>
  <si>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</si>
  <si>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</si>
  <si>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</si>
  <si>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</si>
  <si>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</si>
  <si>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</si>
  <si>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</si>
  <si>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</si>
  <si>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</si>
  <si>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</si>
  <si>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</si>
  <si>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</si>
  <si>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</si>
  <si>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</si>
  <si>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</si>
  <si>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</si>
  <si>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</si>
  <si>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</si>
  <si>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</si>
  <si>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</si>
  <si>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</si>
  <si>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</si>
  <si>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</si>
  <si>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</si>
  <si>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</si>
  <si>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</si>
  <si>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</si>
  <si>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</si>
  <si>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</si>
  <si>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</si>
  <si>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</si>
  <si>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</si>
  <si>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</si>
  <si>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</si>
  <si>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</si>
  <si>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</si>
  <si>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</si>
  <si>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</si>
  <si>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</si>
  <si>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</si>
  <si>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</si>
  <si>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</si>
  <si>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</si>
  <si>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</si>
  <si>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</si>
  <si>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</si>
  <si>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</si>
  <si>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</si>
  <si>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</si>
  <si>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</si>
  <si>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</si>
  <si>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</si>
  <si>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</si>
  <si>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</si>
  <si>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</si>
  <si>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</si>
  <si>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</si>
  <si>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</si>
  <si>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</si>
  <si>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</si>
  <si>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</si>
  <si>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</si>
  <si>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</si>
  <si>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</si>
  <si>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</si>
  <si>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</si>
  <si>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</si>
  <si>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</si>
  <si>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</si>
  <si>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</si>
  <si>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</si>
  <si>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</si>
  <si>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</si>
  <si>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</si>
  <si>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</si>
  <si>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</si>
  <si>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</si>
  <si>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</si>
  <si>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</si>
  <si>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</si>
  <si>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</si>
  <si>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</si>
  <si>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</si>
  <si>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</si>
  <si>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</si>
  <si>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</si>
  <si>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</si>
  <si>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</si>
  <si>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</si>
  <si>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</si>
  <si>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</si>
  <si>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</si>
  <si>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</si>
  <si>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</si>
  <si>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</si>
  <si>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</si>
  <si>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</si>
  <si>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</si>
  <si>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</si>
  <si>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</si>
  <si>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</si>
  <si>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</si>
  <si>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</si>
  <si>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</si>
  <si>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</si>
  <si>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</si>
  <si>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</si>
  <si>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</si>
  <si>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</si>
  <si>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</si>
  <si>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</si>
  <si>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</si>
  <si>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</si>
  <si>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</si>
  <si>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</si>
  <si>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</si>
  <si>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</si>
  <si>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</si>
  <si>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</si>
  <si>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</si>
  <si>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</si>
  <si>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</si>
  <si>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</si>
  <si>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</si>
  <si>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</si>
  <si>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</si>
  <si>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</si>
  <si>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</si>
  <si>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</si>
  <si>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</si>
  <si>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</si>
  <si>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</si>
  <si>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</si>
  <si>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</si>
  <si>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</si>
  <si>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</si>
  <si>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</si>
  <si>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</si>
  <si>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</si>
  <si>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</si>
  <si>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</si>
  <si>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</si>
  <si>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</si>
  <si>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</si>
  <si>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</si>
  <si>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</si>
  <si>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</si>
  <si>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</si>
  <si>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</si>
  <si>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</si>
  <si>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</si>
  <si>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</si>
  <si>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</si>
  <si>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</si>
  <si>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</si>
  <si>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</si>
  <si>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</si>
  <si>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</si>
  <si>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</si>
  <si>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</si>
  <si>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</si>
  <si>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</si>
  <si>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</si>
  <si>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</si>
  <si>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</si>
  <si>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</si>
  <si>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</si>
  <si>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</si>
  <si>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</si>
  <si>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</si>
  <si>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</si>
  <si>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</si>
  <si>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</si>
  <si>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</si>
  <si>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</si>
  <si>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</si>
  <si>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</si>
  <si>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</si>
  <si>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</si>
  <si>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</si>
  <si>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</si>
  <si>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</si>
  <si>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</si>
  <si>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</si>
  <si>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</si>
  <si>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</si>
  <si>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</si>
  <si>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</si>
  <si>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</si>
  <si>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</si>
  <si>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</si>
  <si>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</si>
  <si>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</si>
  <si>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</si>
  <si>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</si>
  <si>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</si>
  <si>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</si>
  <si>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</si>
  <si>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</si>
  <si>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</si>
  <si>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</si>
  <si>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</si>
  <si>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</si>
  <si>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</si>
  <si>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</si>
  <si>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</si>
  <si>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</si>
  <si>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</si>
  <si>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</si>
  <si>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</si>
  <si>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</si>
  <si>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</si>
  <si>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</si>
  <si>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</si>
  <si>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</si>
  <si>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</si>
  <si>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</si>
  <si>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</si>
  <si>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</si>
  <si>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</si>
  <si>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</si>
  <si>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</si>
  <si>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</si>
  <si>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</si>
  <si>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</si>
  <si>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</si>
  <si>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</si>
  <si>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</si>
  <si>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</si>
  <si>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</si>
  <si>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</si>
  <si>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</si>
  <si>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</si>
  <si>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</si>
  <si>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</si>
  <si>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</si>
  <si>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</si>
  <si>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</si>
  <si>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</si>
  <si>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</si>
  <si>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</si>
  <si>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</si>
  <si>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</si>
  <si>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</si>
  <si>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</si>
  <si>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</si>
  <si>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</si>
  <si>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</si>
  <si>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</si>
  <si>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</si>
  <si>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</si>
  <si>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</si>
  <si>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</si>
  <si>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</si>
  <si>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</si>
  <si>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</si>
  <si>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</si>
  <si>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</si>
  <si>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</si>
  <si>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</si>
  <si>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</si>
  <si>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</si>
  <si>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</si>
  <si>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</si>
  <si>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</si>
  <si>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</si>
  <si>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</si>
  <si>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</si>
  <si>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</si>
  <si>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</si>
  <si>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</si>
  <si>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</si>
  <si>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</si>
  <si>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</si>
  <si>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</si>
  <si>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</si>
  <si>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</si>
  <si>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</si>
  <si>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</si>
  <si>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</si>
  <si>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</si>
  <si>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</si>
  <si>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</si>
  <si>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</si>
  <si>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</si>
  <si>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</si>
  <si>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</si>
  <si>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</si>
  <si>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</si>
  <si>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</si>
  <si>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</si>
  <si>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</si>
  <si>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</si>
  <si>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</si>
  <si>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</si>
  <si>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</si>
  <si>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</si>
  <si>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</si>
  <si>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</si>
  <si>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</si>
  <si>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</si>
  <si>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</si>
  <si>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</si>
  <si>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</si>
  <si>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</si>
  <si>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</si>
  <si>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</si>
  <si>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</si>
  <si>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</si>
  <si>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</si>
  <si>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</si>
  <si>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</si>
  <si>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</si>
  <si>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</si>
  <si>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</si>
  <si>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</si>
  <si>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</si>
  <si>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</si>
  <si>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</si>
  <si>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</si>
  <si>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</si>
  <si>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</si>
  <si>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</si>
  <si>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</si>
  <si>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</si>
  <si>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</si>
  <si>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</si>
  <si>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</si>
  <si>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</si>
  <si>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</si>
  <si>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</si>
  <si>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</si>
  <si>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</si>
  <si>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</si>
  <si>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</si>
  <si>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</si>
  <si>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</si>
  <si>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</si>
  <si>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</si>
  <si>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</si>
  <si>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</si>
  <si>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</si>
  <si>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</si>
  <si>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</si>
  <si>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</si>
  <si>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</si>
  <si>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</si>
  <si>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</si>
  <si>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</si>
  <si>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</si>
  <si>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</si>
  <si>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</si>
  <si>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</si>
  <si>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</si>
  <si>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</si>
  <si>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</si>
  <si>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</si>
  <si>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</si>
  <si>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</si>
  <si>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</si>
  <si>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</si>
  <si>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</si>
  <si>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</si>
  <si>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</si>
  <si>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</si>
  <si>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</si>
  <si>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</si>
  <si>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</si>
  <si>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</si>
  <si>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</si>
  <si>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</si>
  <si>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</si>
  <si>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</si>
  <si>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</si>
  <si>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</si>
  <si>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</si>
  <si>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</si>
  <si>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</si>
  <si>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</si>
  <si>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</si>
  <si>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</si>
  <si>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</si>
  <si>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</si>
  <si>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</si>
  <si>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</si>
  <si>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</si>
  <si>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</si>
  <si>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</si>
  <si>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</si>
  <si>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</si>
  <si>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</si>
  <si>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</si>
  <si>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</si>
  <si>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</si>
  <si>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</si>
  <si>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</si>
  <si>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</si>
  <si>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</si>
  <si>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</si>
  <si>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</si>
  <si>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</si>
  <si>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</si>
  <si>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</si>
  <si>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</si>
  <si>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</si>
  <si>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</si>
  <si>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</si>
  <si>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</si>
  <si>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</si>
  <si>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</si>
  <si>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</si>
  <si>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</si>
  <si>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</si>
  <si>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</si>
  <si>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</si>
  <si>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</si>
  <si>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</si>
  <si>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</si>
  <si>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</si>
  <si>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</si>
  <si>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</si>
  <si>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</si>
  <si>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</si>
  <si>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</si>
  <si>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</si>
  <si>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</si>
  <si>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</si>
  <si>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</si>
  <si>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</si>
  <si>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</si>
  <si>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</si>
  <si>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</si>
  <si>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</si>
  <si>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</si>
  <si>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</si>
  <si>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</si>
  <si>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</si>
  <si>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</si>
  <si>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</si>
  <si>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</si>
  <si>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</si>
  <si>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</si>
  <si>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</si>
  <si>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</si>
  <si>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</si>
  <si>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</si>
  <si>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</si>
  <si>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</si>
  <si>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</si>
  <si>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</si>
  <si>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</si>
  <si>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</si>
  <si>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</si>
  <si>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</si>
  <si>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</si>
  <si>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</si>
  <si>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</si>
  <si>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</si>
  <si>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</si>
  <si>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</si>
  <si>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</si>
  <si>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</si>
  <si>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</si>
  <si>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</si>
  <si>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</si>
  <si>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</si>
  <si>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</si>
  <si>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</si>
  <si>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</si>
  <si>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</si>
  <si>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</si>
  <si>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</si>
  <si>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</si>
  <si>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</si>
  <si>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</si>
  <si>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</si>
  <si>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</si>
  <si>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</si>
  <si>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</si>
  <si>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</si>
  <si>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</si>
  <si>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</si>
  <si>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</si>
  <si>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</si>
  <si>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</si>
  <si>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</si>
  <si>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</si>
  <si>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</si>
  <si>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</si>
  <si>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</si>
  <si>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</si>
  <si>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</si>
  <si>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</si>
  <si>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</si>
  <si>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</si>
  <si>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</si>
  <si>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</si>
  <si>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</si>
  <si>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</si>
  <si>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</si>
  <si>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</si>
  <si>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</si>
  <si>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</si>
  <si>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</si>
  <si>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</si>
  <si>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</si>
  <si>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</si>
  <si>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</si>
  <si>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</si>
  <si>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</si>
  <si>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</si>
  <si>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</si>
  <si>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</si>
  <si>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</si>
  <si>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</si>
  <si>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</si>
  <si>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</si>
  <si>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</si>
  <si>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</si>
  <si>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</si>
  <si>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</si>
  <si>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</si>
  <si>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</si>
  <si>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</si>
  <si>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</si>
  <si>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</si>
  <si>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</si>
  <si>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</si>
  <si>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</si>
  <si>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</si>
  <si>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</si>
  <si>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</si>
  <si>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</si>
  <si>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</si>
  <si>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</si>
  <si>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</si>
  <si>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</si>
  <si>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</si>
  <si>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</si>
  <si>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</si>
  <si>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</si>
  <si>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</si>
  <si>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</si>
  <si>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</si>
  <si>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</si>
  <si>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</si>
  <si>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</si>
  <si>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</si>
  <si>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</si>
  <si>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</si>
  <si>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</si>
  <si>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</si>
  <si>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</si>
  <si>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</si>
  <si>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</si>
  <si>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</si>
  <si>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</si>
  <si>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</si>
  <si>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</si>
  <si>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</si>
  <si>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</si>
  <si>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</si>
  <si>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</si>
  <si>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</si>
  <si>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</si>
  <si>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</si>
  <si>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</si>
  <si>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</si>
  <si>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</si>
  <si>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</si>
  <si>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</si>
  <si>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</si>
  <si>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</si>
  <si>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</si>
  <si>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</si>
  <si>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</si>
  <si>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</si>
  <si>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</si>
  <si>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</si>
  <si>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</si>
  <si>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</si>
  <si>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</si>
  <si>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</si>
  <si>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</si>
  <si>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</si>
  <si>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</si>
  <si>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</si>
  <si>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</si>
  <si>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</si>
  <si>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</si>
  <si>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</si>
  <si>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</si>
  <si>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</si>
  <si>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</si>
  <si>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</si>
  <si>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</si>
  <si>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</si>
  <si>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</si>
  <si>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</si>
  <si>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</si>
  <si>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</si>
  <si>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</si>
  <si>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</si>
  <si>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</si>
  <si>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</si>
  <si>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</si>
  <si>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</si>
  <si>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</si>
  <si>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</si>
  <si>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</si>
  <si>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</si>
  <si>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</si>
  <si>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</si>
  <si>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</si>
  <si>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</si>
  <si>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</si>
  <si>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</si>
  <si>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</si>
  <si>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</si>
  <si>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</si>
  <si>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</si>
  <si>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</si>
  <si>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</si>
  <si>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</si>
  <si>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</si>
  <si>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</si>
  <si>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</si>
  <si>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</si>
  <si>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</si>
  <si>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</si>
  <si>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</si>
  <si>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</si>
  <si>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</si>
  <si>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</si>
  <si>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</si>
  <si>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</si>
  <si>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</si>
  <si>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</si>
  <si>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</si>
  <si>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</si>
  <si>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</si>
  <si>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</si>
  <si>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</si>
  <si>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</si>
  <si>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</si>
  <si>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</si>
  <si>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</si>
  <si>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</si>
  <si>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</si>
  <si>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</si>
  <si>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</si>
  <si>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</si>
  <si>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</si>
  <si>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</si>
  <si>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</si>
  <si>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</si>
  <si>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</si>
  <si>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</si>
  <si>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</si>
  <si>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</si>
  <si>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</si>
  <si>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</si>
  <si>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</si>
  <si>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</si>
  <si>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</si>
  <si>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</si>
  <si>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</si>
  <si>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</si>
  <si>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</si>
  <si>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</si>
  <si>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</si>
  <si>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</si>
  <si>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</si>
  <si>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</si>
  <si>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</si>
  <si>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</si>
  <si>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</si>
  <si>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</si>
  <si>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</si>
  <si>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</si>
  <si>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</si>
  <si>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</si>
  <si>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</si>
  <si>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</si>
  <si>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</si>
  <si>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</si>
  <si>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</si>
  <si>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</si>
  <si>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</si>
  <si>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</si>
  <si>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</si>
  <si>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</si>
  <si>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</si>
  <si>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</si>
  <si>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</si>
  <si>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</si>
  <si>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</si>
  <si>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</si>
  <si>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</si>
  <si>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</si>
  <si>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</si>
  <si>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</si>
  <si>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</si>
  <si>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</si>
  <si>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</si>
  <si>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</si>
  <si>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</si>
  <si>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</si>
  <si>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</si>
  <si>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</si>
  <si>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</si>
  <si>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</si>
  <si>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</si>
  <si>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</si>
  <si>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</si>
  <si>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</si>
  <si>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</si>
  <si>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</si>
  <si>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</si>
  <si>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</si>
  <si>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</si>
  <si>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</si>
  <si>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</si>
  <si>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</si>
  <si>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</si>
  <si>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</si>
  <si>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</si>
  <si>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</si>
  <si>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</si>
  <si>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</si>
  <si>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</si>
  <si>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</si>
  <si>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</si>
  <si>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</si>
  <si>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</si>
  <si>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</si>
  <si>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</si>
  <si>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</si>
  <si>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</si>
  <si>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</si>
  <si>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</si>
  <si>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</si>
  <si>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</si>
  <si>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</si>
  <si>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</si>
  <si>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</si>
  <si>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</si>
  <si>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</si>
  <si>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</si>
  <si>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</si>
  <si>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</si>
  <si>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</si>
  <si>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</si>
  <si>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</si>
  <si>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</si>
  <si>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</si>
  <si>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</si>
  <si>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</si>
  <si>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</si>
  <si>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</si>
  <si>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</si>
  <si>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</si>
  <si>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</si>
  <si>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</si>
  <si>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</si>
  <si>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</si>
  <si>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</si>
  <si>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</si>
  <si>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</si>
  <si>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</si>
  <si>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</si>
  <si>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</si>
  <si>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</si>
  <si>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</si>
  <si>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</si>
  <si>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</si>
  <si>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</si>
  <si>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</si>
  <si>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</si>
  <si>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</si>
  <si>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</si>
  <si>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</si>
  <si>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</si>
  <si>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</si>
  <si>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</si>
  <si>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</si>
  <si>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</si>
  <si>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</si>
  <si>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</si>
  <si>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</si>
  <si>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</si>
  <si>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</si>
  <si>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</si>
  <si>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</si>
  <si>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</si>
  <si>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</si>
  <si>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</si>
  <si>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</si>
  <si>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</si>
  <si>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</si>
  <si>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</si>
  <si>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</si>
  <si>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</si>
  <si>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</si>
  <si>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</si>
  <si>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</si>
  <si>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</si>
  <si>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</si>
  <si>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</si>
  <si>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</si>
  <si>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</si>
  <si>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</si>
  <si>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</si>
  <si>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</si>
  <si>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</si>
  <si>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</si>
  <si>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</si>
  <si>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</si>
  <si>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</si>
  <si>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</si>
  <si>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</si>
  <si>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</si>
  <si>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</si>
  <si>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</si>
  <si>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</si>
  <si>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</si>
  <si>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</si>
  <si>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</si>
  <si>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</si>
  <si>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</si>
  <si>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</si>
  <si>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</si>
  <si>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</si>
  <si>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</si>
  <si>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</si>
  <si>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</si>
  <si>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</si>
  <si>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</si>
  <si>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</si>
  <si>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</si>
  <si>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</si>
  <si>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</si>
  <si>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</si>
  <si>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</si>
  <si>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</si>
  <si>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</si>
  <si>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</si>
  <si>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</si>
  <si>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</si>
  <si>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</si>
  <si>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</si>
  <si>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</si>
  <si>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</si>
  <si>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</si>
  <si>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</si>
  <si>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</si>
  <si>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</si>
  <si>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</si>
  <si>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</si>
  <si>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</si>
  <si>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</si>
  <si>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</si>
  <si>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</si>
  <si>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</si>
  <si>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</si>
  <si>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</si>
  <si>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</si>
  <si>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</si>
  <si>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</si>
  <si>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</si>
  <si>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</si>
  <si>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</si>
  <si>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</si>
  <si>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</si>
  <si>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</si>
  <si>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</si>
  <si>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</si>
  <si>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</si>
  <si>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</si>
  <si>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</si>
  <si>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</si>
  <si>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</si>
  <si>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</si>
  <si>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</si>
  <si>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</si>
  <si>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</si>
  <si>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</si>
  <si>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</si>
  <si>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</si>
  <si>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</si>
  <si>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</si>
  <si>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</si>
  <si>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</si>
  <si>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</si>
  <si>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</si>
  <si>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</si>
  <si>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</si>
  <si>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</si>
  <si>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</si>
  <si>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</si>
  <si>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</si>
  <si>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</si>
  <si>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</si>
  <si>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</si>
  <si>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</si>
  <si>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</si>
  <si>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</si>
  <si>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</si>
  <si>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</si>
  <si>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</si>
  <si>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</si>
  <si>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</si>
  <si>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</si>
  <si>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</si>
  <si>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</si>
  <si>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</si>
  <si>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</si>
  <si>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</si>
  <si>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</si>
  <si>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</si>
  <si>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</si>
  <si>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</si>
  <si>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</si>
  <si>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</si>
  <si>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</si>
  <si>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</si>
  <si>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</si>
  <si>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</si>
  <si>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</si>
  <si>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</si>
  <si>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</si>
  <si>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</si>
  <si>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</si>
  <si>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</si>
  <si>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</si>
  <si>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</si>
  <si>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</si>
  <si>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</si>
  <si>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</si>
  <si>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</si>
  <si>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</si>
  <si>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</si>
  <si>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</si>
  <si>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</si>
  <si>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</si>
  <si>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</si>
  <si>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</si>
  <si>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</si>
  <si>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</si>
  <si>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</si>
  <si>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</si>
  <si>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</si>
  <si>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</si>
  <si>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</si>
  <si>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</si>
  <si>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</si>
  <si>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</si>
  <si>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</si>
  <si>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</si>
  <si>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</si>
  <si>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</si>
  <si>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</si>
  <si>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</si>
  <si>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</si>
  <si>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</si>
  <si>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</si>
  <si>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</si>
  <si>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</si>
  <si>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</si>
  <si>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</si>
  <si>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</si>
  <si>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</si>
  <si>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</si>
  <si>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</si>
  <si>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</si>
  <si>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</si>
  <si>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</si>
  <si>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</si>
  <si>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</si>
  <si>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</si>
  <si>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</si>
  <si>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</si>
  <si>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</si>
  <si>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</si>
  <si>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</si>
  <si>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</si>
  <si>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</si>
  <si>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</si>
  <si>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</si>
  <si>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</si>
  <si>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</si>
  <si>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</si>
  <si>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</si>
  <si>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</si>
  <si>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</si>
  <si>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</si>
  <si>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</si>
  <si>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</si>
  <si>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</si>
  <si>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</si>
  <si>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</si>
  <si>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</si>
  <si>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</si>
  <si>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</si>
  <si>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</si>
  <si>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</si>
  <si>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</si>
  <si>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</si>
  <si>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</si>
  <si>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</si>
  <si>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</si>
  <si>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</si>
  <si>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</si>
  <si>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</si>
  <si>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</si>
  <si>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</si>
  <si>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</si>
  <si>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</si>
  <si>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</si>
  <si>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</si>
  <si>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</si>
  <si>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</si>
  <si>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</si>
  <si>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</si>
  <si>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</si>
  <si>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</si>
  <si>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</si>
  <si>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</si>
  <si>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</si>
  <si>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</si>
  <si>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</si>
  <si>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</si>
  <si>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</si>
  <si>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</si>
  <si>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</si>
  <si>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</si>
  <si>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</si>
  <si>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</si>
  <si>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</si>
  <si>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</si>
  <si>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</si>
  <si>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</si>
  <si>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</si>
  <si>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</si>
  <si>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</si>
  <si>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</si>
  <si>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</si>
  <si>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</si>
  <si>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</si>
  <si>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</si>
  <si>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</si>
  <si>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</si>
  <si>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</si>
  <si>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</si>
  <si>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</si>
  <si>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</si>
  <si>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</si>
  <si>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</si>
  <si>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</si>
  <si>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</si>
  <si>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</si>
  <si>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</si>
  <si>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</si>
  <si>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</si>
  <si>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</si>
  <si>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</si>
  <si>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</si>
  <si>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</si>
  <si>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</si>
  <si>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</si>
  <si>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</si>
  <si>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</si>
  <si>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</si>
  <si>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</si>
  <si>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</si>
  <si>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</si>
  <si>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</si>
  <si>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</si>
  <si>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</si>
  <si>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</si>
  <si>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</si>
  <si>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</si>
  <si>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</si>
  <si>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</si>
  <si>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</si>
  <si>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</si>
  <si>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</si>
  <si>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</si>
  <si>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</si>
  <si>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</si>
  <si>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</si>
  <si>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</si>
  <si>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</si>
  <si>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</si>
  <si>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</si>
  <si>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</si>
  <si>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</si>
  <si>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</si>
  <si>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</si>
  <si>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</si>
  <si>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</si>
  <si>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</si>
  <si>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</si>
  <si>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</si>
  <si>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</si>
  <si>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</si>
  <si>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</si>
  <si>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</si>
  <si>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</si>
  <si>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</si>
  <si>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</si>
  <si>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</si>
  <si>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</si>
  <si>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</si>
  <si>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</si>
  <si>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</si>
  <si>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</si>
  <si>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</si>
  <si>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</si>
  <si>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</si>
  <si>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</si>
  <si>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</si>
  <si>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</si>
  <si>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</si>
  <si>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</si>
  <si>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</si>
  <si>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</si>
  <si>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</si>
  <si>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</si>
  <si>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</si>
  <si>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</si>
  <si>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</si>
  <si>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</si>
  <si>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</si>
  <si>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</si>
  <si>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</si>
  <si>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</si>
  <si>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</si>
  <si>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</si>
  <si>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</si>
  <si>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</si>
  <si>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</si>
  <si>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</si>
  <si>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</si>
  <si>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</si>
  <si>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</si>
  <si>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</si>
  <si>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</si>
  <si>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</si>
  <si>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</si>
  <si>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</si>
  <si>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</si>
  <si>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</si>
  <si>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</si>
  <si>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</si>
  <si>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</si>
  <si>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</si>
  <si>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</si>
  <si>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</si>
  <si>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</si>
  <si>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</si>
  <si>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</si>
  <si>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</si>
  <si>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</si>
  <si>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</si>
  <si>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</si>
  <si>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</si>
  <si>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</si>
  <si>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</si>
  <si>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</si>
  <si>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</si>
  <si>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</si>
  <si>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</si>
  <si>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</si>
  <si>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</si>
  <si>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</si>
  <si>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</si>
  <si>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</si>
  <si>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</si>
  <si>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</si>
  <si>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</si>
  <si>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</si>
  <si>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</si>
  <si>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</si>
  <si>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</si>
  <si>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</si>
  <si>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</si>
  <si>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</si>
  <si>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</si>
  <si>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</si>
  <si>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</si>
  <si>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</si>
  <si>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</si>
  <si>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</si>
  <si>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</si>
  <si>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</si>
  <si>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</si>
  <si>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</si>
  <si>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</si>
  <si>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</si>
  <si>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</si>
  <si>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</si>
  <si>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</si>
  <si>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</si>
  <si>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</si>
  <si>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</si>
  <si>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</si>
  <si>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</si>
  <si>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</si>
  <si>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</si>
  <si>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</si>
  <si>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</si>
  <si>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</si>
  <si>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</si>
  <si>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</si>
  <si>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</si>
  <si>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</si>
  <si>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</si>
  <si>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</si>
  <si>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</si>
  <si>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</si>
  <si>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</si>
  <si>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</si>
  <si>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</si>
  <si>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</si>
  <si>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</si>
  <si>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</si>
  <si>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</si>
  <si>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</si>
  <si>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</si>
  <si>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</si>
  <si>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</si>
  <si>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</si>
  <si>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</si>
  <si>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</si>
  <si>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</si>
  <si>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</si>
  <si>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</si>
  <si>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</si>
  <si>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</si>
  <si>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</si>
  <si>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</si>
  <si>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</si>
  <si>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</si>
  <si>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</si>
  <si>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</si>
  <si>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</si>
  <si>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</si>
  <si>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</si>
  <si>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</si>
  <si>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</si>
  <si>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</si>
  <si>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</si>
  <si>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</si>
  <si>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</si>
  <si>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</si>
  <si>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</si>
  <si>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</si>
  <si>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</si>
  <si>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</si>
  <si>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</si>
  <si>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</si>
  <si>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</si>
  <si>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</si>
  <si>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</si>
  <si>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</si>
  <si>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</si>
  <si>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</si>
  <si>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</si>
  <si>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</si>
  <si>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</si>
  <si>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</si>
  <si>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</si>
  <si>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</si>
  <si>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</si>
  <si>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</si>
  <si>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</si>
  <si>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</si>
  <si>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</si>
  <si>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</si>
  <si>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</si>
  <si>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</si>
  <si>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</si>
  <si>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</si>
  <si>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</si>
  <si>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</si>
  <si>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</si>
  <si>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</si>
  <si>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</si>
  <si>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</si>
  <si>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</si>
  <si>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</si>
  <si>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</si>
  <si>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</si>
  <si>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</si>
  <si>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</si>
  <si>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</si>
  <si>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</si>
  <si>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</si>
  <si>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</si>
  <si>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</si>
  <si>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</si>
  <si>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</si>
  <si>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</si>
  <si>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</si>
  <si>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</si>
  <si>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</si>
  <si>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</si>
  <si>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</si>
  <si>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</si>
  <si>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</si>
  <si>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</si>
  <si>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</si>
  <si>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</si>
  <si>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</si>
  <si>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</si>
  <si>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</si>
  <si>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</si>
  <si>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</si>
  <si>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</si>
  <si>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</si>
  <si>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</si>
  <si>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</si>
  <si>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</si>
  <si>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</si>
  <si>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</si>
  <si>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</si>
  <si>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</si>
  <si>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</si>
  <si>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</si>
  <si>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</si>
  <si>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</si>
  <si>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</si>
  <si>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</si>
  <si>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</si>
  <si>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</si>
  <si>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</si>
  <si>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</si>
  <si>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</si>
  <si>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</si>
  <si>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</si>
  <si>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</si>
  <si>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</si>
  <si>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</si>
  <si>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</si>
  <si>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</si>
  <si>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</si>
  <si>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</si>
  <si>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</si>
  <si>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</si>
  <si>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</si>
  <si>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</si>
  <si>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</si>
  <si>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</si>
  <si>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</si>
  <si>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</si>
  <si>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</si>
  <si>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</si>
  <si>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</si>
  <si>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</si>
  <si>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</si>
  <si>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</si>
  <si>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</si>
  <si>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</si>
  <si>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</si>
  <si>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</si>
  <si>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</si>
  <si>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</si>
  <si>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</si>
  <si>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</si>
  <si>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</si>
  <si>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</si>
  <si>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</si>
  <si>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</si>
  <si>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</si>
  <si>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</si>
  <si>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</si>
  <si>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</si>
  <si>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</si>
  <si>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</si>
  <si>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</si>
  <si>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</si>
  <si>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</si>
  <si>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</si>
  <si>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</si>
  <si>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</si>
  <si>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</si>
  <si>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</si>
  <si>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</si>
  <si>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</si>
  <si>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</si>
  <si>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</si>
  <si>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</si>
  <si>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</si>
  <si>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</si>
  <si>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</si>
  <si>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</si>
  <si>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</si>
  <si>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</si>
  <si>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</si>
  <si>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</si>
  <si>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</si>
  <si>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</si>
  <si>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</si>
  <si>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</si>
  <si>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</si>
  <si>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</si>
  <si>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</si>
  <si>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</si>
  <si>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</si>
  <si>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</si>
  <si>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</si>
  <si>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</si>
  <si>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</si>
  <si>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</si>
  <si>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</si>
  <si>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</si>
  <si>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</si>
  <si>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</si>
  <si>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</si>
  <si>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</si>
  <si>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</si>
  <si>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</si>
  <si>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</si>
  <si>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</si>
  <si>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</si>
  <si>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</si>
  <si>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</si>
  <si>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</si>
  <si>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</si>
  <si>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</si>
  <si>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</si>
  <si>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</si>
  <si>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</si>
  <si>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</si>
  <si>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</si>
  <si>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</si>
  <si>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</si>
  <si>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</si>
  <si>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</si>
  <si>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</si>
  <si>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</si>
  <si>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</si>
  <si>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</si>
  <si>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</si>
  <si>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</si>
  <si>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</si>
  <si>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</si>
  <si>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</si>
  <si>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</si>
  <si>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</si>
  <si>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</si>
  <si>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</si>
  <si>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</si>
  <si>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</si>
  <si>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</si>
  <si>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</si>
  <si>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</si>
  <si>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</si>
  <si>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</si>
  <si>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</si>
  <si>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</si>
  <si>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</si>
  <si>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</si>
  <si>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</si>
  <si>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</si>
  <si>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</si>
  <si>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</si>
  <si>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</si>
  <si>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</si>
  <si>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</si>
  <si>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</si>
  <si>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</si>
  <si>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</si>
  <si>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</si>
  <si>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</si>
  <si>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</si>
  <si>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</si>
  <si>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</si>
  <si>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</si>
  <si>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</si>
  <si>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</si>
  <si>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</si>
  <si>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</si>
  <si>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</si>
  <si>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</si>
  <si>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</si>
  <si>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</si>
  <si>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</si>
  <si>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</si>
  <si>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</si>
  <si>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</si>
  <si>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</si>
  <si>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</si>
  <si>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</si>
  <si>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</si>
  <si>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</si>
  <si>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</si>
  <si>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</si>
  <si>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</si>
  <si>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</si>
  <si>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</si>
  <si>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</si>
  <si>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</si>
  <si>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</si>
  <si>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</si>
  <si>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</si>
  <si>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</si>
  <si>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</si>
  <si>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</si>
  <si>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</si>
  <si>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</si>
  <si>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</si>
  <si>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</si>
  <si>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</si>
  <si>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</si>
  <si>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</si>
  <si>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</si>
  <si>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</si>
  <si>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</si>
  <si>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</si>
  <si>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</si>
  <si>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</si>
  <si>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</si>
  <si>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</si>
  <si>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</si>
  <si>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</si>
  <si>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</si>
  <si>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</si>
  <si>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</si>
  <si>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</si>
  <si>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</si>
  <si>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</si>
  <si>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</si>
  <si>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</si>
  <si>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</si>
  <si>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</si>
  <si>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</si>
  <si>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</si>
  <si>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</si>
  <si>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</si>
  <si>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</si>
  <si>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</si>
  <si>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</si>
  <si>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</si>
  <si>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</si>
  <si>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</si>
  <si>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</si>
  <si>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</si>
  <si>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</si>
  <si>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</si>
  <si>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</si>
  <si>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</si>
  <si>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</si>
  <si>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</si>
  <si>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</si>
  <si>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</si>
  <si>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</si>
  <si>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</si>
  <si>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</si>
  <si>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</si>
  <si>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</si>
  <si>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</si>
  <si>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</si>
  <si>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</si>
  <si>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</si>
  <si>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</si>
  <si>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</si>
  <si>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</si>
  <si>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</si>
  <si>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</si>
  <si>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</si>
  <si>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</si>
  <si>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</si>
  <si>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</si>
  <si>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</si>
  <si>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</si>
  <si>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</si>
  <si>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</si>
  <si>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</si>
  <si>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</si>
  <si>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</si>
  <si>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</si>
  <si>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</si>
  <si>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</si>
  <si>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</si>
  <si>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</si>
  <si>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</si>
  <si>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</si>
  <si>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</si>
  <si>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</si>
  <si>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</si>
  <si>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</si>
  <si>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</si>
  <si>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</si>
  <si>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</si>
  <si>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</si>
  <si>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</si>
  <si>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</si>
  <si>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</si>
  <si>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</si>
  <si>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</si>
  <si>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</si>
  <si>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</si>
  <si>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</si>
  <si>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</si>
  <si>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</si>
  <si>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</si>
  <si>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</si>
  <si>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</si>
  <si>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</si>
  <si>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</si>
  <si>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</si>
  <si>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</si>
  <si>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</si>
  <si>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</si>
  <si>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</si>
  <si>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</si>
  <si>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</si>
  <si>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</si>
  <si>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</si>
  <si>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</si>
  <si>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</si>
  <si>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</si>
  <si>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</si>
  <si>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</si>
  <si>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</si>
  <si>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</si>
  <si>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</si>
  <si>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</si>
  <si>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</si>
  <si>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</si>
  <si>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</si>
  <si>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</si>
  <si>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</si>
  <si>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</si>
  <si>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</si>
  <si>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</si>
  <si>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</si>
  <si>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</si>
  <si>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</si>
  <si>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</si>
  <si>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</si>
  <si>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</si>
  <si>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</si>
  <si>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</si>
  <si>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</si>
  <si>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</si>
  <si>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</si>
  <si>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</si>
  <si>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</si>
  <si>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</si>
  <si>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</si>
  <si>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</si>
  <si>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</si>
  <si>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</si>
  <si>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</si>
  <si>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</si>
  <si>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</si>
  <si>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</si>
  <si>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</si>
  <si>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</si>
  <si>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</si>
  <si>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</si>
  <si>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</si>
  <si>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</si>
  <si>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</si>
  <si>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</si>
  <si>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</si>
  <si>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</si>
  <si>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</si>
  <si>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</si>
  <si>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</si>
  <si>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</si>
  <si>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</si>
  <si>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</si>
  <si>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</si>
  <si>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</si>
  <si>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</si>
  <si>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</si>
  <si>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</si>
  <si>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</si>
  <si>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</si>
  <si>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</si>
  <si>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</si>
  <si>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</si>
  <si>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</si>
  <si>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</si>
  <si>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</si>
  <si>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</si>
  <si>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</si>
  <si>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</si>
  <si>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</si>
  <si>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</si>
  <si>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</si>
  <si>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</si>
  <si>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</si>
  <si>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</si>
  <si>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</si>
  <si>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</si>
  <si>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</si>
  <si>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</si>
  <si>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</si>
  <si>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</si>
  <si>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</si>
  <si>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</si>
  <si>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</si>
  <si>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</si>
  <si>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</si>
  <si>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</si>
  <si>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</si>
  <si>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</si>
  <si>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</si>
  <si>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</si>
  <si>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</si>
  <si>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</si>
  <si>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</si>
  <si>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</si>
  <si>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</si>
  <si>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</si>
  <si>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</si>
  <si>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</si>
  <si>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</si>
  <si>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</si>
  <si>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</si>
  <si>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</si>
  <si>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</si>
  <si>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</si>
  <si>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</si>
  <si>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</si>
  <si>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</si>
  <si>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</si>
  <si>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</si>
  <si>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</si>
  <si>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</si>
  <si>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</si>
  <si>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</si>
  <si>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</si>
  <si>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</si>
  <si>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</si>
  <si>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</si>
  <si>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</si>
  <si>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</si>
  <si>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</si>
  <si>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</si>
  <si>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</si>
  <si>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</si>
  <si>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</si>
  <si>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</si>
  <si>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</si>
  <si>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</si>
  <si>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</si>
  <si>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</si>
  <si>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</si>
  <si>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</si>
  <si>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</si>
  <si>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</si>
  <si>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</si>
  <si>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</si>
  <si>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</si>
  <si>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</si>
  <si>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</si>
  <si>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</si>
  <si>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</si>
  <si>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</si>
  <si>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</si>
  <si>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</si>
  <si>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</si>
  <si>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</si>
  <si>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</si>
  <si>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</si>
  <si>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</si>
  <si>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</si>
  <si>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</si>
  <si>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</si>
  <si>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</si>
  <si>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</si>
  <si>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</si>
  <si>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</si>
  <si>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</si>
  <si>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</si>
  <si>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</si>
  <si>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</si>
  <si>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</si>
  <si>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</si>
  <si>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</si>
  <si>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</si>
  <si>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</si>
  <si>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</si>
  <si>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</si>
  <si>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</si>
  <si>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</si>
  <si>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</si>
  <si>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</si>
  <si>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</si>
  <si>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</si>
  <si>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</si>
  <si>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</si>
  <si>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</si>
  <si>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</si>
  <si>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</si>
  <si>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</si>
  <si>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</si>
  <si>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</si>
  <si>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</si>
  <si>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</si>
  <si>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</si>
  <si>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</si>
  <si>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</si>
  <si>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</si>
  <si>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</si>
  <si>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</si>
  <si>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</si>
  <si>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</si>
  <si>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</si>
  <si>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</si>
  <si>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</si>
  <si>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</si>
  <si>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</si>
  <si>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</si>
  <si>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</si>
  <si>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</si>
  <si>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</si>
  <si>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</si>
  <si>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</si>
  <si>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</si>
  <si>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</si>
  <si>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</si>
  <si>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</si>
  <si>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</si>
  <si>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</si>
  <si>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</si>
  <si>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</si>
  <si>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</si>
  <si>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</si>
  <si>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</si>
  <si>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</si>
  <si>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</si>
  <si>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</si>
  <si>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</si>
  <si>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</si>
  <si>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</si>
  <si>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</si>
  <si>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</si>
  <si>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</si>
  <si>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</si>
  <si>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</si>
  <si>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</si>
  <si>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</si>
  <si>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</si>
  <si>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</si>
  <si>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</si>
  <si>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</si>
  <si>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</si>
  <si>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</si>
  <si>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</si>
  <si>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</si>
  <si>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</si>
  <si>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</si>
  <si>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</si>
  <si>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</si>
  <si>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</si>
  <si>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</si>
  <si>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</si>
  <si>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</si>
  <si>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</si>
  <si>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</si>
  <si>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</si>
  <si>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</si>
  <si>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</si>
  <si>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</si>
  <si>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</si>
  <si>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</si>
  <si>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</si>
  <si>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</si>
  <si>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</si>
  <si>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</si>
  <si>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</si>
  <si>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</si>
  <si>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</si>
  <si>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</si>
  <si>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</si>
  <si>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</si>
  <si>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</si>
  <si>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</si>
  <si>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</si>
  <si>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</si>
  <si>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</si>
  <si>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</si>
  <si>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</si>
  <si>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</si>
  <si>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</si>
  <si>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</si>
  <si>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</si>
  <si>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</si>
  <si>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</si>
  <si>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</si>
  <si>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</si>
  <si>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</si>
  <si>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</si>
  <si>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</si>
  <si>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</si>
  <si>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</si>
  <si>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</si>
  <si>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</si>
  <si>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</si>
  <si>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</si>
  <si>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</si>
  <si>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</si>
  <si>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</si>
  <si>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</si>
  <si>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</si>
  <si>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</si>
  <si>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</si>
  <si>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</si>
  <si>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</si>
  <si>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</si>
  <si>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</si>
  <si>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</si>
  <si>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</si>
  <si>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</si>
  <si>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</si>
  <si>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</si>
  <si>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</si>
  <si>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</si>
  <si>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</si>
  <si>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</si>
  <si>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</si>
  <si>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</si>
  <si>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</si>
  <si>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</si>
  <si>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</si>
  <si>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</si>
  <si>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</si>
  <si>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</si>
  <si>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</si>
  <si>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</si>
  <si>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</si>
  <si>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</si>
  <si>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</si>
  <si>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</si>
  <si>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</si>
  <si>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</si>
  <si>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</si>
  <si>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</si>
  <si>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</si>
  <si>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</si>
  <si>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</si>
  <si>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</si>
  <si>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</si>
  <si>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</si>
  <si>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</si>
  <si>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</si>
  <si>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</si>
  <si>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</si>
  <si>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</si>
  <si>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</si>
  <si>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</si>
  <si>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</si>
  <si>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</si>
  <si>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</si>
  <si>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</si>
  <si>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</si>
  <si>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</si>
  <si>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</si>
  <si>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</si>
  <si>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</si>
  <si>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</si>
  <si>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</si>
  <si>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</si>
  <si>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</si>
  <si>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</si>
  <si>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</si>
  <si>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</si>
  <si>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</si>
  <si>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</si>
  <si>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</si>
  <si>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</si>
  <si>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</si>
  <si>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</si>
  <si>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</si>
  <si>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</si>
  <si>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</si>
  <si>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</si>
  <si>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</si>
  <si>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</si>
  <si>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</si>
  <si>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</si>
  <si>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</si>
  <si>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</si>
  <si>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</si>
  <si>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</si>
  <si>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</si>
  <si>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</si>
  <si>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</si>
  <si>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</si>
  <si>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</si>
  <si>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</si>
  <si>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</si>
  <si>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</si>
  <si>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</si>
  <si>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</si>
  <si>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</si>
  <si>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</si>
  <si>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</si>
  <si>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</si>
  <si>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</si>
  <si>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</si>
  <si>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</si>
  <si>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</si>
  <si>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</si>
  <si>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</si>
  <si>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</si>
  <si>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</si>
  <si>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</si>
  <si>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</si>
  <si>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</si>
  <si>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</si>
  <si>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</si>
  <si>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</si>
  <si>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</si>
  <si>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</si>
  <si>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</si>
  <si>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</si>
  <si>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</si>
  <si>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</si>
  <si>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</si>
  <si>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</si>
  <si>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</si>
  <si>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</si>
  <si>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</si>
  <si>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</si>
  <si>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</si>
  <si>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</si>
  <si>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</si>
  <si>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</si>
  <si>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</si>
  <si>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</si>
  <si>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</si>
  <si>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</si>
  <si>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</si>
  <si>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</si>
  <si>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</si>
  <si>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</si>
  <si>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</si>
  <si>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</si>
  <si>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</si>
  <si>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</si>
  <si>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</si>
  <si>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</si>
  <si>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</si>
  <si>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</si>
  <si>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</si>
  <si>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</si>
  <si>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</si>
  <si>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</si>
  <si>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</si>
  <si>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</si>
  <si>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</si>
  <si>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</si>
  <si>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</si>
  <si>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</si>
  <si>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</si>
  <si>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</si>
  <si>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</si>
  <si>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</si>
  <si>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</si>
  <si>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</si>
  <si>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</si>
  <si>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</si>
  <si>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</si>
  <si>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</si>
  <si>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</si>
  <si>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</si>
  <si>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</si>
  <si>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</si>
  <si>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</si>
  <si>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</si>
  <si>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</si>
  <si>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</si>
  <si>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</si>
  <si>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</si>
  <si>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</si>
  <si>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</si>
  <si>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</si>
  <si>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</si>
  <si>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</si>
  <si>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</si>
  <si>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</si>
  <si>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</si>
  <si>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</si>
  <si>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</si>
  <si>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</si>
  <si>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</si>
  <si>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</si>
  <si>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</si>
  <si>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</si>
  <si>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</si>
  <si>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</si>
  <si>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</si>
  <si>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</si>
  <si>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</si>
  <si>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</si>
  <si>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</si>
  <si>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</si>
  <si>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</si>
  <si>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</si>
  <si>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</si>
  <si>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</si>
  <si>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</si>
  <si>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</si>
  <si>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</si>
  <si>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</si>
  <si>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</si>
  <si>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</si>
  <si>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</si>
  <si>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</si>
  <si>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</si>
  <si>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</si>
  <si>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</si>
  <si>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</si>
  <si>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</si>
  <si>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</si>
  <si>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</si>
  <si>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</si>
  <si>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</si>
  <si>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</si>
  <si>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</si>
  <si>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</si>
  <si>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</si>
  <si>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</si>
  <si>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</si>
  <si>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</si>
  <si>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</si>
  <si>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</si>
  <si>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</si>
  <si>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</si>
  <si>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</si>
  <si>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</si>
  <si>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</si>
  <si>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</si>
  <si>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</si>
  <si>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</si>
  <si>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</si>
  <si>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</si>
  <si>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</si>
  <si>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</si>
  <si>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</si>
  <si>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</si>
  <si>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</si>
  <si>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</si>
  <si>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</si>
  <si>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</si>
  <si>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</si>
  <si>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</si>
  <si>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</si>
  <si>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</si>
  <si>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</si>
  <si>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</si>
  <si>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</si>
  <si>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</si>
  <si>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</si>
  <si>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</si>
  <si>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</si>
  <si>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</si>
  <si>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</si>
  <si>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</si>
  <si>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</si>
  <si>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</si>
  <si>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</si>
  <si>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</si>
  <si>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</si>
  <si>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</si>
  <si>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</si>
  <si>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</si>
  <si>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</si>
  <si>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</si>
  <si>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</si>
  <si>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</si>
  <si>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</si>
  <si>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</si>
  <si>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</si>
  <si>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</si>
  <si>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</si>
  <si>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</si>
  <si>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</si>
  <si>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</si>
  <si>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</si>
  <si>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</si>
  <si>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</si>
  <si>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</si>
  <si>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</si>
  <si>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</si>
  <si>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</si>
  <si>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</si>
  <si>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</si>
  <si>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</si>
  <si>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</si>
  <si>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</si>
  <si>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</si>
  <si>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</si>
  <si>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</si>
  <si>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</si>
  <si>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</si>
  <si>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</si>
  <si>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</si>
  <si>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</si>
  <si>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</si>
  <si>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</si>
  <si>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</si>
  <si>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</si>
  <si>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</si>
  <si>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</si>
  <si>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</si>
  <si>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</si>
  <si>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</si>
  <si>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</si>
  <si>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</si>
  <si>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</si>
  <si>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</si>
  <si>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</si>
  <si>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</si>
  <si>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</si>
  <si>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</si>
  <si>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</si>
  <si>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</si>
  <si>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</si>
  <si>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</si>
  <si>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</si>
  <si>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</si>
  <si>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</si>
  <si>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</si>
  <si>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</si>
  <si>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</si>
  <si>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</si>
  <si>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</si>
  <si>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</si>
  <si>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</si>
  <si>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</si>
  <si>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</si>
  <si>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</si>
  <si>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</si>
  <si>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</si>
  <si>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</si>
  <si>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</si>
  <si>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</si>
  <si>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</si>
  <si>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</si>
  <si>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</si>
  <si>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</si>
  <si>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</si>
  <si>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</si>
  <si>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</si>
  <si>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</si>
  <si>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</si>
  <si>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</si>
  <si>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</si>
  <si>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</si>
  <si>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</si>
  <si>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</si>
  <si>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</si>
  <si>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</si>
  <si>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</si>
  <si>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</si>
  <si>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</si>
  <si>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</si>
  <si>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</si>
  <si>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</si>
  <si>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</si>
  <si>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</si>
  <si>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</si>
  <si>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</si>
  <si>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</si>
  <si>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</si>
  <si>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</si>
  <si>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</si>
  <si>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</si>
  <si>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</si>
  <si>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</si>
  <si>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</si>
  <si>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</si>
  <si>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</si>
  <si>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</si>
  <si>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</si>
  <si>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</si>
  <si>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</si>
  <si>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</si>
  <si>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</si>
  <si>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</si>
  <si>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</si>
  <si>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</si>
  <si>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</si>
  <si>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</si>
  <si>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</si>
  <si>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</si>
  <si>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</si>
  <si>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</si>
  <si>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</si>
  <si>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</si>
  <si>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</si>
  <si>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</si>
  <si>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</si>
  <si>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</si>
  <si>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</si>
  <si>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</si>
  <si>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</si>
  <si>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</si>
  <si>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</si>
  <si>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</si>
  <si>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</si>
  <si>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</si>
  <si>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</si>
  <si>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</si>
  <si>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</si>
  <si>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</si>
  <si>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</si>
  <si>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</si>
  <si>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</si>
  <si>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</si>
  <si>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</si>
  <si>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</si>
  <si>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</si>
  <si>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</si>
  <si>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</si>
  <si>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</si>
  <si>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</si>
  <si>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</si>
  <si>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</si>
  <si>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</si>
  <si>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</si>
  <si>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</si>
  <si>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</si>
  <si>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</si>
  <si>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</si>
  <si>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</si>
  <si>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</si>
  <si>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</si>
  <si>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</si>
  <si>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</si>
  <si>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</si>
  <si>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</si>
  <si>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</si>
  <si>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</si>
  <si>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</si>
  <si>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</si>
  <si>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</si>
  <si>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</si>
  <si>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</si>
  <si>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</si>
  <si>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</si>
  <si>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</si>
  <si>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</si>
  <si>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</si>
  <si>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</si>
  <si>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</si>
  <si>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</si>
  <si>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</si>
  <si>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</si>
  <si>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</si>
  <si>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</si>
  <si>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</si>
  <si>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</si>
  <si>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</si>
  <si>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</si>
  <si>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</si>
  <si>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</si>
  <si>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</si>
  <si>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</si>
  <si>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</si>
  <si>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</si>
  <si>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</si>
  <si>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</si>
  <si>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</si>
  <si>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</si>
  <si>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</si>
  <si>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</si>
  <si>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</si>
  <si>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</si>
  <si>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</si>
  <si>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</si>
  <si>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</si>
  <si>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</si>
  <si>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</si>
  <si>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</si>
  <si>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</si>
  <si>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</si>
  <si>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</si>
  <si>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</si>
  <si>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</si>
  <si>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</si>
  <si>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</si>
  <si>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</si>
  <si>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</si>
  <si>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</si>
  <si>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</si>
  <si>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</si>
  <si>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</si>
  <si>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</si>
  <si>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</si>
  <si>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</si>
  <si>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</si>
  <si>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</si>
  <si>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</si>
  <si>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</si>
  <si>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</si>
  <si>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</si>
  <si>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</si>
  <si>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</si>
  <si>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</si>
  <si>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</si>
  <si>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</si>
  <si>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</si>
  <si>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</si>
  <si>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</si>
  <si>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</si>
  <si>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</si>
  <si>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</si>
  <si>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</si>
  <si>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</si>
  <si>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</si>
  <si>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</si>
  <si>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</si>
  <si>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</si>
  <si>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</si>
  <si>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</si>
  <si>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</si>
  <si>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</si>
  <si>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</si>
  <si>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</si>
  <si>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</si>
  <si>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</si>
  <si>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</si>
  <si>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</si>
  <si>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</si>
  <si>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</si>
  <si>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</si>
  <si>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</si>
  <si>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</si>
  <si>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</si>
  <si>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</si>
  <si>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</si>
  <si>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</si>
  <si>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</si>
  <si>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</si>
  <si>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</si>
  <si>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</si>
  <si>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</si>
  <si>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</si>
  <si>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</si>
  <si>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</si>
  <si>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</si>
  <si>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</si>
  <si>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</si>
  <si>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</si>
  <si>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</si>
  <si>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</si>
  <si>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</si>
  <si>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</si>
  <si>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</si>
  <si>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</si>
  <si>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</si>
  <si>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</si>
  <si>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</si>
  <si>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</si>
  <si>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</si>
  <si>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</si>
  <si>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</si>
  <si>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</si>
  <si>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</si>
  <si>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</si>
  <si>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</si>
  <si>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</si>
  <si>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</si>
  <si>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</si>
  <si>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</si>
  <si>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</si>
  <si>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</si>
  <si>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</si>
  <si>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</si>
  <si>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</si>
  <si>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</si>
  <si>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</si>
  <si>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</si>
  <si>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</si>
  <si>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</si>
  <si>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</si>
  <si>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</si>
  <si>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</si>
  <si>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</si>
  <si>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</si>
  <si>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</si>
  <si>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</si>
  <si>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</si>
  <si>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</si>
  <si>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</si>
  <si>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</si>
  <si>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</si>
  <si>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</si>
  <si>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</si>
  <si>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</si>
  <si>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</si>
  <si>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</si>
  <si>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</si>
  <si>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</si>
  <si>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</si>
  <si>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</si>
  <si>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</si>
  <si>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</si>
  <si>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</si>
  <si>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</si>
  <si>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</si>
  <si>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</si>
  <si>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</si>
  <si>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</si>
  <si>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</si>
  <si>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</si>
  <si>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</si>
  <si>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</si>
  <si>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</si>
  <si>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</si>
  <si>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</si>
  <si>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</si>
  <si>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</si>
  <si>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</si>
  <si>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</si>
  <si>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</si>
  <si>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</si>
  <si>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</si>
  <si>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</si>
  <si>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</si>
  <si>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</si>
  <si>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</si>
  <si>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</si>
  <si>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</si>
  <si>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</si>
  <si>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</si>
  <si>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</si>
  <si>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</si>
  <si>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</si>
  <si>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</si>
  <si>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</si>
  <si>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</si>
  <si>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</si>
  <si>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</si>
  <si>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</si>
  <si>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</si>
  <si>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</si>
  <si>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</si>
  <si>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</si>
  <si>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</si>
  <si>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</si>
  <si>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</si>
  <si>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</si>
  <si>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</si>
  <si>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</si>
  <si>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</si>
  <si>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</si>
  <si>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</si>
  <si>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</si>
  <si>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</si>
  <si>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</si>
  <si>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</si>
  <si>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</si>
  <si>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</si>
  <si>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</si>
  <si>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</si>
  <si>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</si>
  <si>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</si>
  <si>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</si>
  <si>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</si>
  <si>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</si>
  <si>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</si>
  <si>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</si>
  <si>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</si>
  <si>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</si>
  <si>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</si>
  <si>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</si>
  <si>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</si>
  <si>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</si>
  <si>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</si>
  <si>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</si>
  <si>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</si>
  <si>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</si>
  <si>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</si>
  <si>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</si>
  <si>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</si>
  <si>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</si>
  <si>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</si>
  <si>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</si>
  <si>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</si>
  <si>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</si>
  <si>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</si>
  <si>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</si>
  <si>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</si>
  <si>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</si>
  <si>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</si>
  <si>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</si>
  <si>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</si>
  <si>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</si>
  <si>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</si>
  <si>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</si>
  <si>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</si>
  <si>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</si>
  <si>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</si>
  <si>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</si>
  <si>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</si>
  <si>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</si>
  <si>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</si>
  <si>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</si>
  <si>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</si>
  <si>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</si>
  <si>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</si>
  <si>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</si>
  <si>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</si>
  <si>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</si>
  <si>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</si>
  <si>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</si>
  <si>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</si>
  <si>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</si>
  <si>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</si>
  <si>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</si>
  <si>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</si>
  <si>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</si>
  <si>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</si>
  <si>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</si>
  <si>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</si>
  <si>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</si>
  <si>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</si>
  <si>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</si>
  <si>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</si>
  <si>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</si>
  <si>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</si>
  <si>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</si>
  <si>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</si>
  <si>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</si>
  <si>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</si>
  <si>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</si>
  <si>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</si>
  <si>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</si>
  <si>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</si>
  <si>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</si>
  <si>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</si>
  <si>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</si>
  <si>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</si>
  <si>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</si>
  <si>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</si>
  <si>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</si>
  <si>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</si>
  <si>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</si>
  <si>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</si>
  <si>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</si>
  <si>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</si>
  <si>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</si>
  <si>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</si>
  <si>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</si>
  <si>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</si>
  <si>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</si>
  <si>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</si>
  <si>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</si>
  <si>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</si>
  <si>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</si>
  <si>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</si>
  <si>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</si>
  <si>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</si>
  <si>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</si>
  <si>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</si>
  <si>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</si>
  <si>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</si>
  <si>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</si>
  <si>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</si>
  <si>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</si>
  <si>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</si>
  <si>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</si>
  <si>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</si>
  <si>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</si>
  <si>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</si>
  <si>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</si>
  <si>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</si>
  <si>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</si>
  <si>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</si>
  <si>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</si>
  <si>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</si>
  <si>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</si>
  <si>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</si>
  <si>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</si>
  <si>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</si>
  <si>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</si>
  <si>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</si>
  <si>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</si>
  <si>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</si>
  <si>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</si>
  <si>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</si>
  <si>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</si>
  <si>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</si>
  <si>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</si>
  <si>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</si>
  <si>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</si>
  <si>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</si>
  <si>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</si>
  <si>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</si>
  <si>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</si>
  <si>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</si>
  <si>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</si>
  <si>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</si>
  <si>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</si>
  <si>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</si>
  <si>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</si>
  <si>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</si>
  <si>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</si>
  <si>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</si>
  <si>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</si>
  <si>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</si>
  <si>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</si>
  <si>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</si>
  <si>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</si>
  <si>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</si>
  <si>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</si>
  <si>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</si>
  <si>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</si>
  <si>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</si>
  <si>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</si>
  <si>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</si>
  <si>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</si>
  <si>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</si>
  <si>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</si>
  <si>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</si>
  <si>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</si>
  <si>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</si>
  <si>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</si>
  <si>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</si>
  <si>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</si>
  <si>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</si>
  <si>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</si>
  <si>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</si>
  <si>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</si>
  <si>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</si>
  <si>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</si>
  <si>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</si>
  <si>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</si>
  <si>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</si>
  <si>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</si>
  <si>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</si>
  <si>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</si>
  <si>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</si>
  <si>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</si>
  <si>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</si>
  <si>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</si>
  <si>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</si>
  <si>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</si>
  <si>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</si>
  <si>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</si>
  <si>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</si>
  <si>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</si>
  <si>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</si>
  <si>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</si>
  <si>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</si>
  <si>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</si>
  <si>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</si>
  <si>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</si>
  <si>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</si>
  <si>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</si>
  <si>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</si>
  <si>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</si>
  <si>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</si>
  <si>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</si>
  <si>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</si>
  <si>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</si>
  <si>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</si>
  <si>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</si>
  <si>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</si>
  <si>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</si>
  <si>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</si>
  <si>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</si>
  <si>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</si>
  <si>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</si>
  <si>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</si>
  <si>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</si>
  <si>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</si>
  <si>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</si>
  <si>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</si>
  <si>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</si>
  <si>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</si>
  <si>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</si>
  <si>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</si>
  <si>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</si>
  <si>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</si>
  <si>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</si>
  <si>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</si>
  <si>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</si>
  <si>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</si>
  <si>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</si>
  <si>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</si>
  <si>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</si>
  <si>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</si>
  <si>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</si>
  <si>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</si>
  <si>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</si>
  <si>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</si>
  <si>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</si>
  <si>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</si>
  <si>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</si>
  <si>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</si>
  <si>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</si>
  <si>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</si>
  <si>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</si>
  <si>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</si>
  <si>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</si>
  <si>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</si>
  <si>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</si>
  <si>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</si>
  <si>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</si>
  <si>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</si>
  <si>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</si>
  <si>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</si>
  <si>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</si>
  <si>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</si>
  <si>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</si>
  <si>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</si>
  <si>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</si>
  <si>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</si>
  <si>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</si>
  <si>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</si>
  <si>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</si>
  <si>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</si>
  <si>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</si>
  <si>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</si>
  <si>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</si>
  <si>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</si>
  <si>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</si>
  <si>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</si>
  <si>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</si>
  <si>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</si>
  <si>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</si>
  <si>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</si>
  <si>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</si>
  <si>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</si>
  <si>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</si>
  <si>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</si>
  <si>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</si>
  <si>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</si>
  <si>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</si>
  <si>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</si>
  <si>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</si>
  <si>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</si>
  <si>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</si>
  <si>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</si>
  <si>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</si>
  <si>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</si>
  <si>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</si>
  <si>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</si>
  <si>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</si>
  <si>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</si>
  <si>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</si>
  <si>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</si>
  <si>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</si>
  <si>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</si>
  <si>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</si>
  <si>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</si>
  <si>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</si>
  <si>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</si>
  <si>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</si>
  <si>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</si>
  <si>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</si>
  <si>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</si>
  <si>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</si>
  <si>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</si>
  <si>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</si>
  <si>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</si>
  <si>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</si>
  <si>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</si>
  <si>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</si>
  <si>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</si>
  <si>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</si>
  <si>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</si>
  <si>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</si>
  <si>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</si>
  <si>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</si>
  <si>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</si>
  <si>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</si>
  <si>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</si>
  <si>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</si>
  <si>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</si>
  <si>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</si>
  <si>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</si>
  <si>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</si>
  <si>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</si>
  <si>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</si>
  <si>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</si>
  <si>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</si>
  <si>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</si>
  <si>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</si>
  <si>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</si>
  <si>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</si>
  <si>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</si>
  <si>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</si>
  <si>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</si>
  <si>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</si>
  <si>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</si>
  <si>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</si>
  <si>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</si>
  <si>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</si>
  <si>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</si>
  <si>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</si>
  <si>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</si>
  <si>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</si>
  <si>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</si>
  <si>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</si>
  <si>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</si>
  <si>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</si>
  <si>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</si>
  <si>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</si>
  <si>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</si>
  <si>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</si>
  <si>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</si>
  <si>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</si>
  <si>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</si>
  <si>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</si>
  <si>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</si>
  <si>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</si>
  <si>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</si>
  <si>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</si>
  <si>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</si>
  <si>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</si>
  <si>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</si>
  <si>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</si>
  <si>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</si>
  <si>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</si>
  <si>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</si>
  <si>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</si>
  <si>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</si>
  <si>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</si>
  <si>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</si>
  <si>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</si>
  <si>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</si>
  <si>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</si>
  <si>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</si>
  <si>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</si>
  <si>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</si>
  <si>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</si>
  <si>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</si>
  <si>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</si>
  <si>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</si>
  <si>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</si>
  <si>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</si>
  <si>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</si>
  <si>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</si>
  <si>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</si>
  <si>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</si>
  <si>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</si>
  <si>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</si>
  <si>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</si>
  <si>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</si>
  <si>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</si>
  <si>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</si>
  <si>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</si>
  <si>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</si>
  <si>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</si>
  <si>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</si>
  <si>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</si>
  <si>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</si>
  <si>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</si>
  <si>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</si>
  <si>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</si>
  <si>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</si>
  <si>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</si>
  <si>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</si>
  <si>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</si>
  <si>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</si>
  <si>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</si>
  <si>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</si>
  <si>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</si>
  <si>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</si>
  <si>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</si>
  <si>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</si>
  <si>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</si>
  <si>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</si>
  <si>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</si>
  <si>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</si>
  <si>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</si>
  <si>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</si>
  <si>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</si>
  <si>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</si>
  <si>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</si>
  <si>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</si>
  <si>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</si>
  <si>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</si>
  <si>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</si>
  <si>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</si>
  <si>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</si>
  <si>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</si>
  <si>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</si>
  <si>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</si>
  <si>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</si>
  <si>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</si>
  <si>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</si>
  <si>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</si>
  <si>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</si>
  <si>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</si>
  <si>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</si>
  <si>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</si>
  <si>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</si>
  <si>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</si>
  <si>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</si>
  <si>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</si>
  <si>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</si>
  <si>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</si>
  <si>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</si>
  <si>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</si>
  <si>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</si>
  <si>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</si>
  <si>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</si>
  <si>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</si>
  <si>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</si>
  <si>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</si>
  <si>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</si>
  <si>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</si>
  <si>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</si>
  <si>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</si>
  <si>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</si>
  <si>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</si>
  <si>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</si>
  <si>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</si>
  <si>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</si>
  <si>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</si>
  <si>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</si>
  <si>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</si>
  <si>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</si>
  <si>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</si>
  <si>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</si>
  <si>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</si>
  <si>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</si>
  <si>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</si>
  <si>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</si>
  <si>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</si>
  <si>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</si>
  <si>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</si>
  <si>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</si>
  <si>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</si>
  <si>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</si>
  <si>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</si>
  <si>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</si>
  <si>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</si>
  <si>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</si>
  <si>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</si>
  <si>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</si>
  <si>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</si>
  <si>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</si>
  <si>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</si>
  <si>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</si>
  <si>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</si>
  <si>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</si>
  <si>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</si>
  <si>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</si>
  <si>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</si>
  <si>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</si>
  <si>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</si>
  <si>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</si>
  <si>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</si>
  <si>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</si>
  <si>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</si>
  <si>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</si>
  <si>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</si>
  <si>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</si>
  <si>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</si>
  <si>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</si>
  <si>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</si>
  <si>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</si>
  <si>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</si>
  <si>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</si>
  <si>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</si>
  <si>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</si>
  <si>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</si>
  <si>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</si>
  <si>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</si>
  <si>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</si>
  <si>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</si>
  <si>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</si>
  <si>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</si>
  <si>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</si>
  <si>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</si>
  <si>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</si>
  <si>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</si>
  <si>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</si>
  <si>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</si>
  <si>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</si>
  <si>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</si>
  <si>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</si>
  <si>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</si>
  <si>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</si>
  <si>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</si>
  <si>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</si>
  <si>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</si>
  <si>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</si>
  <si>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</si>
  <si>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</si>
  <si>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</si>
  <si>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</si>
  <si>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</si>
  <si>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</si>
  <si>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</si>
  <si>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</si>
  <si>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</si>
  <si>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</si>
  <si>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</si>
  <si>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</si>
  <si>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</si>
  <si>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</si>
  <si>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</si>
  <si>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</si>
  <si>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</si>
  <si>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</si>
  <si>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</si>
  <si>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</si>
  <si>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</si>
  <si>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</si>
  <si>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</si>
  <si>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</si>
  <si>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</si>
  <si>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</si>
  <si>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</si>
  <si>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</si>
  <si>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</si>
  <si>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</si>
  <si>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</si>
  <si>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</si>
  <si>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</si>
  <si>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</si>
  <si>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</si>
  <si>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</si>
  <si>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</si>
  <si>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</si>
  <si>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</si>
  <si>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</si>
  <si>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</si>
  <si>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</si>
  <si>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</si>
  <si>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</si>
  <si>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</si>
  <si>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</si>
  <si>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</si>
  <si>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</si>
  <si>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</si>
  <si>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</si>
  <si>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</si>
  <si>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</si>
  <si>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</si>
  <si>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</si>
  <si>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</si>
  <si>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</si>
  <si>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</si>
  <si>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</si>
  <si>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</si>
  <si>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</si>
  <si>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</si>
  <si>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</si>
  <si>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</si>
  <si>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</si>
  <si>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</si>
  <si>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</si>
  <si>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</si>
  <si>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</si>
  <si>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</si>
  <si>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</si>
  <si>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</si>
  <si>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</si>
  <si>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</si>
  <si>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</si>
  <si>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</si>
  <si>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</si>
  <si>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</si>
  <si>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</si>
  <si>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</si>
  <si>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</si>
  <si>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</si>
  <si>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</si>
  <si>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</si>
  <si>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</si>
  <si>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</si>
  <si>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</si>
  <si>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</si>
  <si>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</si>
  <si>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</si>
  <si>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</si>
  <si>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</si>
  <si>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</si>
  <si>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</si>
  <si>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</si>
  <si>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</si>
  <si>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</si>
  <si>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</si>
  <si>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</si>
  <si>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</si>
  <si>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</si>
  <si>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</si>
  <si>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</si>
  <si>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</si>
  <si>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</si>
  <si>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</si>
  <si>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</si>
  <si>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</si>
  <si>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</si>
  <si>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</si>
  <si>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</si>
  <si>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</si>
  <si>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</si>
  <si>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</si>
  <si>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</si>
  <si>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</si>
  <si>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</si>
  <si>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</si>
  <si>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</si>
  <si>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</si>
  <si>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</si>
  <si>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</si>
  <si>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</si>
  <si>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</si>
  <si>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</si>
  <si>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</si>
  <si>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</si>
  <si>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</si>
  <si>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</si>
  <si>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</si>
  <si>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</si>
  <si>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</si>
  <si>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</si>
  <si>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</si>
  <si>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</si>
  <si>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</si>
  <si>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</si>
  <si>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</si>
  <si>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</si>
  <si>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</si>
  <si>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</si>
  <si>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</si>
  <si>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</si>
  <si>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</si>
  <si>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</si>
  <si>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</si>
  <si>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</si>
  <si>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</si>
  <si>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</si>
  <si>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</si>
  <si>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</si>
  <si>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</si>
  <si>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</si>
  <si>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</si>
  <si>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</si>
  <si>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</si>
  <si>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</si>
  <si>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</si>
  <si>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</si>
  <si>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</si>
  <si>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</si>
  <si>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</si>
  <si>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</si>
  <si>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</si>
  <si>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</si>
  <si>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</si>
  <si>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</si>
  <si>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</si>
  <si>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</si>
  <si>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</si>
  <si>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</si>
  <si>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</si>
  <si>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</si>
  <si>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</si>
  <si>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</si>
  <si>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</si>
  <si>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</si>
  <si>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</si>
  <si>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</si>
  <si>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</si>
  <si>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</si>
  <si>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</si>
  <si>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</si>
  <si>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</si>
  <si>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</si>
  <si>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</si>
  <si>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</si>
  <si>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</si>
  <si>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</si>
  <si>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</si>
  <si>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</si>
  <si>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</si>
  <si>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</si>
  <si>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</si>
  <si>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</si>
  <si>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</si>
  <si>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</si>
  <si>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</si>
  <si>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</si>
  <si>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</si>
  <si>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</si>
  <si>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</si>
  <si>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</si>
  <si>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</si>
  <si>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</si>
  <si>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</si>
  <si>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</si>
  <si>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</si>
  <si>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</si>
  <si>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</si>
  <si>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</si>
  <si>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</si>
  <si>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</si>
  <si>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</si>
  <si>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</si>
  <si>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</si>
  <si>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</si>
  <si>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</si>
  <si>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</si>
  <si>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</si>
  <si>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</si>
  <si>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</si>
  <si>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</si>
  <si>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</si>
  <si>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</si>
  <si>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</si>
  <si>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</si>
  <si>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</si>
  <si>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</si>
  <si>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</si>
  <si>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</si>
  <si>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</si>
  <si>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</si>
  <si>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</si>
  <si>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</si>
  <si>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</si>
  <si>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</si>
  <si>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</si>
  <si>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</si>
  <si>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</si>
  <si>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</si>
  <si>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</si>
  <si>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</si>
  <si>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</si>
  <si>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</si>
  <si>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</si>
  <si>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</si>
  <si>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</si>
  <si>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</si>
  <si>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</si>
  <si>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</si>
  <si>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</si>
  <si>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</si>
  <si>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</si>
  <si>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</si>
  <si>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</si>
  <si>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</si>
  <si>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</si>
  <si>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</si>
  <si>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</si>
  <si>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</si>
  <si>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</si>
  <si>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</si>
  <si>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</si>
  <si>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</si>
  <si>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</si>
  <si>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</si>
  <si>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</si>
  <si>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</si>
  <si>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</si>
  <si>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</si>
  <si>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</si>
  <si>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</si>
  <si>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</si>
  <si>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</si>
  <si>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</si>
  <si>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</si>
  <si>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</si>
  <si>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</si>
  <si>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</si>
  <si>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</si>
  <si>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</si>
  <si>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</si>
  <si>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</si>
  <si>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</si>
  <si>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</si>
  <si>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</si>
  <si>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</si>
  <si>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</si>
  <si>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</si>
  <si>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</si>
  <si>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</si>
  <si>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</si>
  <si>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</si>
  <si>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</si>
  <si>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</si>
  <si>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</si>
  <si>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</si>
  <si>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</si>
  <si>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</si>
  <si>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</si>
  <si>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</si>
  <si>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</si>
  <si>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</si>
  <si>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</si>
  <si>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</si>
  <si>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</si>
  <si>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</si>
  <si>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</si>
  <si>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</si>
  <si>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</si>
  <si>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</si>
  <si>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</si>
  <si>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</si>
  <si>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</si>
  <si>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</si>
  <si>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</si>
  <si>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</si>
  <si>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</si>
  <si>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</si>
  <si>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</si>
  <si>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</si>
  <si>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</si>
  <si>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</si>
  <si>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</si>
  <si>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</si>
  <si>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</si>
  <si>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</si>
  <si>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</si>
  <si>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</si>
  <si>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</si>
  <si>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</si>
  <si>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</si>
  <si>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</si>
  <si>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</si>
  <si>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</si>
  <si>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</si>
  <si>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</si>
  <si>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</si>
  <si>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</si>
  <si>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</si>
  <si>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</si>
  <si>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</si>
  <si>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</si>
  <si>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</si>
  <si>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</si>
  <si>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</si>
  <si>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</si>
  <si>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</si>
  <si>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</si>
  <si>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</si>
  <si>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</si>
  <si>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</si>
  <si>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</si>
  <si>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</si>
  <si>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</si>
  <si>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</si>
  <si>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</si>
  <si>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</si>
  <si>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</si>
  <si>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</si>
  <si>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</si>
  <si>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</si>
  <si>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</si>
  <si>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</si>
  <si>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</si>
  <si>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</si>
  <si>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</si>
  <si>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</si>
  <si>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</si>
  <si>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</si>
  <si>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</si>
  <si>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</si>
  <si>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</si>
  <si>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</si>
  <si>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</si>
  <si>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</si>
  <si>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</si>
  <si>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</si>
  <si>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</si>
  <si>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</si>
  <si>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</si>
  <si>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</si>
  <si>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</si>
  <si>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</si>
  <si>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</si>
  <si>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</si>
  <si>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</si>
  <si>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</si>
  <si>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</si>
  <si>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</si>
  <si>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</si>
  <si>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</si>
  <si>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</si>
  <si>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</si>
  <si>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</si>
  <si>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</si>
  <si>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</si>
  <si>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</si>
  <si>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</si>
  <si>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</si>
  <si>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</si>
  <si>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</si>
  <si>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</si>
  <si>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</si>
  <si>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</si>
  <si>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</si>
  <si>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</si>
  <si>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</si>
  <si>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</si>
  <si>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</si>
  <si>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</si>
  <si>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</si>
  <si>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</si>
  <si>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</si>
  <si>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</si>
  <si>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</si>
  <si>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</si>
  <si>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</si>
  <si>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</si>
  <si>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</si>
  <si>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</si>
  <si>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</si>
  <si>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</si>
  <si>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</si>
  <si>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</si>
  <si>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</si>
  <si>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</si>
  <si>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</si>
  <si>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</si>
  <si>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</si>
  <si>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</si>
  <si>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</si>
  <si>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</si>
  <si>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</si>
  <si>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</si>
  <si>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</si>
  <si>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</si>
  <si>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</si>
  <si>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</si>
  <si>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</si>
  <si>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</si>
  <si>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</si>
  <si>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</si>
  <si>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</si>
  <si>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</si>
  <si>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</si>
  <si>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</si>
  <si>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</si>
  <si>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</si>
  <si>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</si>
  <si>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</si>
  <si>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</si>
  <si>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</si>
  <si>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</si>
  <si>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</si>
  <si>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</si>
  <si>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</si>
  <si>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</si>
  <si>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</si>
  <si>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</si>
  <si>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</si>
  <si>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</si>
  <si>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</si>
  <si>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</si>
  <si>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</si>
  <si>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</si>
  <si>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</si>
  <si>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</si>
  <si>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</si>
  <si>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</si>
  <si>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</si>
  <si>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</si>
  <si>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</si>
  <si>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</si>
  <si>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</si>
  <si>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</si>
  <si>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</si>
  <si>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</si>
  <si>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</si>
  <si>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</si>
  <si>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</si>
  <si>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</si>
  <si>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</si>
  <si>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</si>
  <si>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</si>
  <si>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</si>
  <si>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</si>
  <si>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</si>
  <si>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</si>
  <si>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</si>
  <si>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</si>
  <si>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</si>
  <si>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</si>
  <si>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</si>
  <si>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</si>
  <si>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</si>
  <si>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</si>
  <si>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</si>
  <si>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</si>
  <si>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</si>
  <si>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</si>
  <si>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</si>
  <si>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</si>
  <si>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</si>
  <si>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</si>
  <si>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</si>
  <si>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</si>
  <si>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</si>
  <si>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</si>
  <si>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</si>
  <si>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</si>
  <si>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</si>
  <si>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</si>
  <si>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</si>
  <si>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</si>
  <si>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</si>
  <si>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</si>
  <si>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</si>
  <si>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</si>
  <si>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</si>
  <si>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</si>
  <si>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</si>
  <si>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</si>
  <si>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</si>
  <si>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</si>
  <si>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</si>
  <si>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</si>
  <si>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</si>
  <si>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</si>
  <si>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</si>
  <si>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</si>
  <si>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</si>
  <si>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</si>
  <si>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</si>
  <si>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</si>
  <si>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</si>
  <si>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</si>
  <si>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</si>
  <si>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</si>
  <si>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</si>
  <si>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</si>
  <si>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</si>
  <si>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</si>
  <si>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</si>
  <si>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</si>
  <si>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</si>
  <si>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</si>
  <si>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</si>
  <si>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</si>
  <si>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</si>
  <si>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</si>
  <si>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</si>
  <si>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</si>
  <si>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</si>
  <si>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</si>
  <si>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</si>
  <si>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</si>
  <si>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</si>
  <si>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</si>
  <si>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</si>
  <si>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</si>
  <si>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</si>
  <si>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</si>
  <si>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</si>
  <si>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</si>
  <si>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</si>
  <si>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</si>
  <si>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</si>
  <si>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</si>
  <si>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</si>
  <si>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</si>
  <si>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</si>
  <si>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</si>
  <si>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</si>
  <si>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</si>
  <si>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</si>
  <si>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</si>
  <si>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</si>
  <si>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</si>
  <si>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</si>
  <si>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</si>
  <si>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</si>
  <si>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</si>
  <si>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</si>
  <si>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</si>
  <si>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</si>
  <si>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</si>
  <si>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</si>
  <si>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</si>
  <si>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</si>
  <si>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</si>
  <si>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</si>
  <si>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</si>
  <si>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</si>
  <si>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</si>
  <si>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</si>
  <si>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</si>
  <si>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</si>
  <si>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</si>
  <si>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</si>
  <si>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</si>
  <si>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</si>
  <si>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</si>
  <si>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</si>
  <si>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</si>
  <si>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</si>
  <si>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</si>
  <si>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</si>
  <si>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</si>
  <si>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</si>
  <si>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</si>
  <si>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</si>
  <si>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</si>
  <si>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</si>
  <si>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</si>
  <si>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</si>
  <si>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</si>
  <si>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</si>
  <si>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</si>
  <si>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</si>
  <si>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</si>
  <si>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</si>
  <si>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</si>
  <si>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</si>
  <si>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</si>
  <si>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</si>
  <si>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</si>
  <si>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</si>
  <si>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</si>
  <si>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</si>
  <si>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</si>
  <si>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</si>
  <si>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</si>
  <si>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</si>
  <si>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</si>
  <si>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</si>
  <si>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</si>
  <si>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</si>
  <si>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</si>
  <si>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</si>
  <si>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</si>
  <si>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</si>
  <si>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</si>
  <si>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</si>
  <si>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</si>
  <si>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</si>
  <si>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</si>
  <si>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</si>
  <si>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</si>
  <si>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</si>
  <si>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</si>
  <si>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</si>
  <si>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</si>
  <si>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</si>
  <si>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</si>
  <si>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</si>
  <si>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</si>
  <si>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</si>
  <si>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</si>
  <si>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</si>
  <si>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</si>
  <si>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</si>
  <si>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</si>
  <si>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</si>
  <si>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</si>
  <si>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</si>
  <si>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</si>
  <si>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</si>
  <si>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</si>
  <si>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</si>
  <si>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</si>
  <si>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</si>
  <si>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</si>
  <si>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</si>
  <si>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</si>
  <si>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</si>
  <si>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</si>
  <si>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</si>
  <si>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</si>
  <si>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</si>
  <si>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</si>
  <si>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</si>
  <si>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</si>
  <si>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</si>
  <si>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</si>
  <si>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</si>
  <si>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</si>
  <si>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</si>
  <si>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</si>
  <si>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</si>
  <si>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</si>
  <si>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</si>
  <si>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</si>
  <si>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</si>
  <si>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</si>
  <si>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</si>
  <si>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</si>
  <si>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</si>
  <si>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</si>
  <si>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</si>
  <si>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</si>
  <si>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</si>
  <si>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</si>
  <si>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</si>
  <si>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</si>
  <si>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</si>
  <si>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</si>
  <si>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</si>
  <si>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</si>
  <si>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</si>
  <si>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</si>
  <si>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</si>
  <si>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</si>
  <si>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</si>
  <si>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</si>
  <si>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</si>
  <si>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</si>
  <si>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</si>
  <si>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</si>
  <si>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</si>
  <si>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</si>
  <si>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</si>
  <si>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</si>
  <si>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</si>
  <si>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</si>
  <si>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</si>
  <si>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</si>
  <si>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</si>
  <si>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</si>
  <si>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</si>
  <si>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</si>
  <si>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</si>
  <si>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</si>
  <si>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</si>
  <si>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</si>
  <si>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</si>
  <si>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</si>
  <si>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</si>
  <si>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</si>
  <si>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</si>
  <si>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</si>
  <si>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</si>
  <si>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</si>
  <si>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</si>
  <si>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</si>
  <si>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</si>
  <si>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</si>
  <si>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</si>
  <si>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</si>
  <si>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</si>
  <si>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</si>
  <si>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</si>
  <si>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</si>
  <si>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</si>
  <si>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</si>
  <si>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</si>
  <si>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</si>
  <si>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</si>
  <si>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</si>
  <si>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</si>
  <si>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</si>
  <si>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</si>
  <si>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</si>
  <si>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</si>
  <si>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</si>
  <si>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</si>
  <si>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</si>
  <si>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</si>
  <si>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</si>
  <si>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</si>
  <si>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</si>
  <si>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</si>
  <si>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</si>
  <si>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</si>
  <si>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</si>
  <si>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</si>
  <si>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</si>
  <si>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</si>
  <si>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</si>
  <si>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</si>
  <si>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</si>
  <si>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</si>
  <si>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</si>
  <si>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</si>
  <si>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</si>
  <si>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</si>
  <si>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</si>
  <si>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</si>
  <si>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</si>
  <si>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</si>
  <si>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</si>
  <si>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</si>
  <si>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</si>
  <si>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</si>
  <si>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</si>
  <si>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</si>
  <si>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</si>
  <si>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</si>
  <si>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</si>
  <si>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</si>
  <si>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</si>
  <si>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</si>
  <si>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</si>
  <si>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</si>
  <si>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</si>
  <si>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</si>
  <si>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</si>
  <si>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</si>
  <si>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</si>
  <si>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</si>
  <si>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</si>
  <si>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</si>
  <si>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</si>
  <si>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</si>
  <si>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</si>
  <si>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</si>
  <si>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</si>
  <si>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</si>
  <si>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</si>
  <si>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</si>
  <si>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</si>
  <si>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</si>
  <si>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</si>
  <si>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</si>
  <si>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</si>
  <si>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</si>
  <si>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</si>
  <si>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</si>
  <si>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</si>
  <si>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</si>
  <si>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</si>
  <si>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</si>
  <si>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</si>
  <si>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</si>
  <si>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</si>
  <si>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</si>
  <si>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</si>
  <si>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</si>
  <si>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</si>
  <si>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</si>
  <si>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</si>
  <si>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</si>
  <si>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</si>
  <si>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</si>
  <si>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</si>
  <si>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</si>
  <si>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</si>
  <si>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</si>
  <si>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</si>
  <si>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</si>
  <si>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</si>
  <si>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</si>
  <si>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</si>
  <si>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</si>
  <si>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</si>
  <si>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</si>
  <si>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</si>
  <si>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</si>
  <si>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</si>
  <si>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</si>
  <si>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</si>
  <si>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</si>
  <si>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</si>
  <si>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</si>
  <si>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</si>
  <si>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</si>
  <si>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</si>
  <si>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</si>
  <si>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</si>
  <si>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</si>
  <si>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</si>
  <si>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</si>
  <si>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</si>
  <si>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</si>
  <si>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</si>
  <si>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</si>
  <si>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</si>
  <si>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</si>
  <si>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</si>
  <si>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</si>
  <si>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</si>
  <si>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</si>
  <si>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</si>
  <si>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</si>
  <si>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</si>
  <si>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</si>
  <si>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</si>
  <si>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</si>
  <si>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</si>
  <si>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</si>
  <si>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</si>
  <si>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</si>
  <si>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</si>
  <si>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</si>
  <si>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</si>
  <si>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</si>
  <si>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</si>
  <si>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</si>
  <si>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</si>
  <si>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</si>
  <si>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</si>
  <si>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</si>
  <si>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</si>
  <si>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</si>
  <si>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</si>
  <si>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</si>
  <si>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</si>
  <si>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</si>
  <si>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</si>
  <si>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</si>
  <si>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</si>
  <si>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</si>
  <si>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</si>
  <si>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</si>
  <si>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</si>
  <si>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</si>
  <si>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</si>
  <si>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</si>
  <si>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</si>
  <si>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</si>
  <si>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</si>
  <si>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</si>
  <si>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</si>
  <si>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</si>
  <si>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</si>
  <si>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</si>
  <si>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</si>
  <si>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</si>
  <si>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</si>
  <si>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</si>
  <si>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</si>
  <si>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</si>
  <si>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</si>
  <si>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</si>
  <si>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</si>
  <si>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</si>
  <si>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</si>
  <si>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</si>
  <si>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</si>
  <si>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</si>
  <si>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</si>
  <si>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</si>
  <si>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</si>
  <si>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</si>
  <si>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</si>
  <si>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</si>
  <si>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</si>
  <si>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</si>
  <si>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</si>
  <si>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</si>
  <si>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</si>
  <si>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</si>
  <si>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</si>
  <si>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</si>
  <si>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</si>
  <si>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</si>
  <si>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</si>
  <si>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</si>
  <si>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</si>
  <si>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</si>
  <si>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</si>
  <si>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</si>
  <si>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</si>
  <si>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</si>
  <si>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</si>
  <si>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</si>
  <si>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</si>
  <si>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</si>
  <si>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</si>
  <si>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</si>
  <si>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</si>
  <si>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</si>
  <si>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</si>
  <si>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</si>
  <si>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</si>
  <si>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</si>
  <si>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</si>
  <si>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</si>
  <si>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</si>
  <si>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</si>
  <si>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</si>
  <si>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</si>
  <si>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</si>
  <si>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</si>
  <si>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</si>
  <si>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</si>
  <si>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</si>
  <si>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</si>
  <si>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</si>
  <si>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</si>
  <si>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</si>
  <si>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</si>
  <si>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</si>
  <si>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</si>
  <si>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</si>
  <si>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</si>
  <si>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</si>
  <si>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</si>
  <si>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</si>
  <si>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</si>
  <si>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</si>
  <si>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</si>
  <si>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</si>
  <si>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</si>
  <si>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</si>
  <si>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</si>
  <si>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</si>
  <si>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</si>
  <si>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</si>
  <si>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</si>
  <si>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</si>
  <si>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</si>
  <si>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</si>
  <si>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</si>
  <si>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</si>
  <si>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</si>
  <si>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</si>
  <si>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</si>
  <si>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</si>
  <si>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</si>
  <si>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</si>
  <si>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</si>
  <si>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</si>
  <si>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</si>
  <si>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</si>
  <si>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</si>
  <si>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</si>
  <si>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</si>
  <si>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</si>
  <si>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</si>
  <si>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</si>
  <si>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</si>
  <si>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</si>
  <si>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</si>
  <si>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</si>
  <si>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</si>
  <si>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</si>
  <si>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</si>
  <si>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</si>
  <si>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</si>
  <si>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</si>
  <si>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</si>
  <si>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</si>
  <si>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</si>
  <si>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</si>
  <si>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</si>
  <si>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</si>
  <si>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</si>
  <si>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</si>
  <si>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</si>
  <si>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</si>
  <si>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</si>
  <si>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</si>
  <si>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</si>
  <si>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</si>
  <si>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</si>
  <si>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</si>
  <si>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</si>
  <si>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</si>
  <si>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</si>
  <si>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</si>
  <si>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</si>
  <si>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</si>
  <si>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</si>
  <si>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</si>
  <si>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</si>
  <si>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</si>
  <si>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</si>
  <si>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</si>
  <si>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</si>
  <si>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</si>
  <si>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</si>
  <si>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</si>
  <si>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</si>
  <si>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</si>
  <si>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</si>
  <si>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</si>
  <si>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</si>
  <si>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</si>
  <si>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</si>
  <si>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</si>
  <si>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</si>
  <si>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</si>
  <si>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</si>
  <si>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</si>
  <si>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</si>
  <si>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</si>
  <si>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</si>
  <si>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</si>
  <si>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</si>
  <si>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</si>
  <si>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</si>
  <si>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</si>
  <si>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</si>
  <si>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</si>
  <si>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</si>
  <si>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</si>
  <si>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</si>
  <si>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</si>
  <si>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</si>
  <si>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</si>
  <si>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</si>
  <si>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</si>
  <si>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</si>
  <si>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</si>
  <si>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</si>
  <si>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</si>
  <si>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</si>
  <si>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</si>
  <si>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</si>
  <si>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</si>
  <si>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</si>
  <si>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</si>
  <si>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</si>
  <si>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</si>
  <si>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</si>
  <si>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</si>
  <si>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</si>
  <si>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</si>
  <si>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</si>
  <si>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</si>
  <si>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</si>
  <si>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</si>
  <si>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</si>
  <si>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</si>
  <si>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</si>
  <si>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</si>
  <si>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</si>
  <si>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</si>
  <si>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</si>
  <si>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</si>
  <si>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</si>
  <si>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</si>
  <si>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</si>
  <si>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</si>
  <si>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</si>
  <si>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</si>
  <si>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</si>
  <si>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</si>
  <si>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</si>
  <si>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</si>
  <si>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</si>
  <si>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</si>
  <si>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</si>
  <si>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</si>
  <si>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</si>
  <si>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</si>
  <si>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</si>
  <si>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</si>
  <si>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</si>
  <si>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</si>
  <si>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</si>
  <si>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</si>
  <si>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</si>
  <si>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</si>
  <si>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</si>
  <si>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</si>
  <si>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</si>
  <si>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</si>
  <si>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</si>
  <si>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</si>
  <si>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</si>
  <si>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</si>
  <si>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</si>
  <si>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</si>
  <si>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</si>
  <si>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</si>
  <si>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</si>
  <si>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</si>
  <si>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</si>
  <si>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</si>
  <si>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</si>
  <si>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</si>
  <si>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</si>
  <si>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</si>
  <si>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</si>
  <si>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</si>
  <si>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</si>
  <si>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</si>
  <si>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</si>
  <si>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</si>
  <si>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</si>
  <si>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</si>
  <si>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</si>
  <si>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</si>
  <si>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</si>
  <si>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</si>
  <si>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</si>
  <si>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</si>
  <si>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</si>
  <si>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</si>
  <si>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</si>
  <si>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</si>
  <si>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</si>
  <si>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</si>
  <si>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</si>
  <si>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</si>
  <si>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</si>
  <si>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</si>
  <si>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</si>
  <si>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</si>
  <si>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</si>
  <si>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</si>
  <si>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</si>
  <si>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</si>
  <si>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</si>
  <si>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</si>
  <si>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</si>
  <si>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</si>
  <si>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</si>
  <si>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</si>
  <si>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</si>
  <si>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</si>
  <si>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</si>
  <si>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</si>
  <si>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</si>
  <si>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</si>
  <si>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</si>
  <si>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</si>
  <si>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</si>
  <si>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</si>
  <si>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</si>
  <si>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</si>
  <si>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</si>
  <si>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</si>
  <si>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</si>
  <si>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</si>
  <si>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</si>
  <si>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</si>
  <si>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</si>
  <si>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</si>
  <si>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</si>
  <si>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</si>
  <si>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</si>
  <si>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</si>
  <si>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</si>
  <si>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</si>
  <si>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</si>
  <si>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</si>
  <si>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</si>
  <si>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</si>
  <si>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</si>
  <si>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</si>
  <si>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</si>
  <si>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</si>
  <si>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</si>
  <si>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</si>
  <si>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</si>
  <si>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</si>
  <si>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</si>
  <si>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</si>
  <si>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</si>
  <si>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</si>
  <si>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</si>
  <si>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</si>
  <si>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</si>
  <si>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</si>
  <si>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</si>
  <si>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</si>
  <si>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</si>
  <si>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</si>
  <si>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</si>
  <si>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</si>
  <si>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</si>
  <si>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</si>
  <si>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</si>
  <si>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</si>
  <si>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</si>
  <si>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</si>
  <si>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</si>
  <si>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</si>
  <si>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</si>
  <si>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</si>
  <si>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</si>
  <si>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</si>
  <si>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</si>
  <si>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</si>
  <si>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</si>
  <si>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</si>
  <si>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</si>
  <si>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</si>
  <si>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</si>
  <si>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</si>
  <si>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</si>
  <si>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</si>
  <si>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</si>
  <si>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</si>
  <si>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</si>
  <si>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</si>
  <si>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</si>
  <si>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</si>
  <si>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</si>
  <si>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</si>
  <si>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</si>
  <si>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</si>
  <si>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</si>
  <si>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</si>
  <si>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</si>
  <si>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</si>
  <si>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</si>
  <si>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</si>
  <si>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</si>
  <si>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</si>
  <si>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</si>
  <si>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</si>
  <si>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</si>
  <si>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</si>
  <si>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</si>
  <si>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</si>
  <si>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</si>
  <si>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</si>
  <si>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</si>
  <si>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</si>
  <si>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</si>
  <si>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</si>
  <si>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</si>
  <si>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</si>
  <si>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</si>
  <si>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</si>
  <si>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</si>
  <si>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</si>
  <si>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</si>
  <si>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</si>
  <si>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</si>
  <si>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</si>
  <si>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</si>
  <si>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</si>
  <si>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</si>
  <si>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</si>
  <si>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</si>
  <si>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</si>
  <si>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</si>
  <si>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</si>
  <si>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</si>
  <si>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</si>
  <si>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</si>
  <si>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</si>
  <si>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</si>
  <si>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</si>
  <si>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</si>
  <si>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</si>
  <si>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</si>
  <si>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</si>
  <si>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</si>
  <si>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</si>
  <si>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</si>
  <si>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</si>
  <si>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</si>
  <si>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</si>
  <si>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</si>
  <si>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</si>
  <si>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</si>
  <si>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</si>
  <si>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</si>
  <si>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</si>
  <si>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</si>
  <si>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</si>
  <si>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</si>
  <si>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</si>
  <si>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</si>
  <si>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</si>
  <si>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</si>
  <si>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</si>
  <si>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</si>
  <si>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</si>
  <si>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</si>
  <si>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</si>
  <si>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</si>
  <si>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</si>
  <si>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</si>
  <si>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</si>
  <si>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</si>
  <si>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</si>
  <si>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</si>
  <si>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</si>
  <si>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</si>
  <si>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</si>
  <si>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</si>
  <si>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</si>
  <si>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</si>
  <si>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</si>
  <si>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</si>
  <si>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</si>
  <si>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</si>
  <si>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</si>
  <si>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</si>
  <si>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</si>
  <si>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</si>
  <si>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</si>
  <si>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</si>
  <si>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</si>
  <si>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</si>
  <si>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</si>
  <si>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</si>
  <si>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</si>
  <si>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</si>
  <si>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</si>
  <si>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</si>
  <si>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</si>
  <si>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</si>
  <si>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</si>
  <si>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</si>
  <si>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</si>
  <si>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</si>
  <si>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</si>
  <si>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</si>
  <si>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</si>
  <si>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</si>
  <si>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</si>
  <si>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</si>
  <si>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</si>
  <si>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</si>
  <si>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</si>
  <si>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</si>
  <si>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</si>
  <si>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</si>
  <si>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</si>
  <si>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</si>
  <si>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</si>
  <si>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</si>
  <si>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</si>
  <si>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</si>
  <si>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</si>
  <si>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</si>
  <si>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</si>
  <si>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</si>
  <si>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</si>
  <si>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</si>
  <si>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</si>
  <si>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</si>
  <si>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</si>
  <si>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</si>
  <si>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</si>
  <si>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</si>
  <si>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</si>
  <si>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</si>
  <si>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</si>
  <si>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</si>
  <si>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</si>
  <si>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</si>
  <si>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</si>
  <si>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</si>
  <si>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</si>
  <si>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</si>
  <si>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</si>
  <si>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</si>
  <si>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</si>
  <si>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</si>
  <si>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</si>
  <si>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</si>
  <si>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</si>
  <si>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</si>
  <si>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</si>
  <si>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</si>
  <si>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</si>
  <si>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</si>
  <si>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</si>
  <si>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</si>
  <si>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</si>
  <si>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</si>
  <si>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</si>
  <si>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</si>
  <si>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</si>
  <si>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</si>
  <si>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</si>
  <si>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</si>
  <si>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</si>
  <si>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</si>
  <si>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</si>
  <si>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</si>
  <si>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</si>
  <si>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</si>
  <si>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</si>
  <si>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</si>
  <si>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</si>
  <si>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</si>
  <si>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</si>
  <si>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</si>
  <si>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</si>
  <si>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</si>
  <si>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</si>
  <si>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</si>
  <si>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</si>
  <si>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</si>
  <si>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</si>
  <si>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</si>
  <si>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</si>
  <si>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</si>
  <si>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</si>
  <si>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</si>
  <si>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</si>
  <si>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</si>
  <si>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</si>
  <si>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</si>
  <si>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</si>
  <si>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</si>
  <si>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</si>
  <si>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</si>
  <si>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</si>
  <si>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</si>
  <si>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</si>
  <si>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</si>
  <si>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</si>
  <si>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</si>
  <si>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</si>
  <si>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</si>
  <si>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</si>
  <si>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</si>
  <si>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</si>
  <si>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</si>
  <si>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</si>
  <si>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</si>
  <si>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</si>
  <si>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</si>
  <si>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</si>
  <si>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</si>
  <si>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</si>
  <si>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</si>
  <si>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</si>
  <si>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</si>
  <si>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</si>
  <si>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</si>
  <si>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</si>
  <si>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</si>
  <si>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</si>
  <si>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</si>
  <si>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</si>
  <si>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</si>
  <si>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</si>
  <si>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</si>
  <si>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</si>
  <si>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</si>
  <si>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</si>
  <si>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</si>
  <si>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</si>
  <si>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</si>
  <si>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</si>
  <si>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</si>
  <si>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</si>
  <si>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</si>
  <si>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</si>
  <si>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</si>
  <si>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</si>
  <si>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</si>
  <si>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</si>
  <si>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</si>
  <si>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</si>
  <si>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</si>
  <si>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</si>
  <si>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</si>
  <si>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</si>
  <si>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</si>
  <si>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</si>
  <si>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</si>
  <si>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</si>
  <si>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</si>
  <si>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</si>
  <si>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</si>
  <si>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</si>
  <si>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</si>
  <si>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</si>
  <si>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</si>
  <si>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</si>
  <si>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</si>
  <si>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</si>
  <si>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</si>
  <si>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</si>
  <si>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</si>
  <si>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</si>
  <si>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</si>
  <si>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</si>
  <si>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</si>
  <si>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</si>
  <si>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</si>
  <si>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</si>
  <si>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</si>
  <si>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</si>
  <si>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</si>
  <si>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</si>
  <si>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</si>
  <si>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</si>
  <si>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</si>
  <si>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</si>
  <si>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</si>
  <si>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</si>
  <si>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</si>
  <si>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</si>
  <si>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</si>
  <si>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</si>
  <si>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</si>
  <si>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</si>
  <si>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</si>
  <si>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</si>
  <si>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</si>
  <si>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</si>
  <si>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</si>
  <si>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</si>
  <si>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</si>
  <si>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</si>
  <si>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</si>
  <si>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</si>
  <si>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</si>
  <si>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</si>
  <si>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</si>
  <si>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</si>
  <si>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</si>
  <si>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</si>
  <si>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</si>
  <si>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</si>
  <si>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</si>
  <si>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</si>
  <si>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</si>
  <si>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</si>
  <si>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</si>
  <si>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</si>
  <si>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</si>
  <si>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</si>
  <si>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</si>
  <si>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</si>
  <si>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</si>
  <si>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</si>
  <si>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</si>
  <si>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</si>
  <si>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</si>
  <si>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</si>
  <si>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</si>
  <si>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</si>
  <si>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</si>
  <si>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</si>
  <si>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</si>
  <si>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</si>
  <si>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</si>
  <si>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</si>
  <si>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</si>
  <si>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</si>
  <si>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</si>
  <si>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</si>
  <si>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</si>
  <si>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</si>
  <si>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</si>
  <si>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</si>
  <si>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</si>
  <si>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</si>
  <si>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</si>
  <si>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</si>
  <si>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</si>
  <si>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</si>
  <si>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</si>
  <si>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</si>
  <si>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</si>
  <si>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</si>
  <si>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</si>
  <si>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</si>
  <si>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</si>
  <si>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</si>
  <si>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</si>
  <si>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</si>
  <si>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</si>
  <si>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</si>
  <si>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</si>
  <si>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</si>
  <si>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</si>
  <si>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</si>
  <si>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</si>
  <si>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</si>
  <si>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</si>
  <si>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</si>
  <si>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</si>
  <si>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</si>
  <si>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</si>
  <si>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</si>
  <si>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</si>
  <si>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</si>
  <si>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</si>
  <si>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</si>
  <si>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</si>
  <si>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</si>
  <si>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</si>
  <si>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</si>
  <si>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</si>
  <si>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</si>
  <si>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</si>
  <si>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</si>
  <si>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</si>
  <si>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</si>
  <si>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</si>
  <si>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</si>
  <si>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</si>
  <si>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</si>
  <si>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</si>
  <si>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</si>
  <si>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</si>
  <si>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</si>
  <si>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</si>
  <si>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</si>
  <si>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</si>
  <si>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</si>
  <si>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</si>
  <si>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</si>
  <si>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</si>
  <si>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</si>
  <si>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</si>
  <si>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</si>
  <si>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</si>
  <si>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</si>
  <si>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</si>
  <si>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</si>
  <si>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</si>
  <si>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</si>
  <si>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</si>
  <si>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</si>
  <si>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</si>
  <si>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</si>
  <si>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</si>
  <si>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</si>
  <si>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</si>
  <si>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</si>
  <si>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</si>
  <si>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</si>
  <si>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</si>
  <si>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</si>
  <si>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</si>
  <si>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</si>
  <si>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</si>
  <si>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</si>
  <si>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</si>
  <si>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</si>
  <si>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</si>
  <si>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</si>
  <si>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</si>
  <si>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</si>
  <si>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</si>
  <si>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</si>
  <si>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</si>
  <si>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</si>
  <si>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</si>
  <si>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</si>
  <si>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</si>
  <si>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</si>
  <si>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</si>
  <si>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</si>
  <si>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</si>
  <si>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</si>
  <si>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</si>
  <si>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</si>
  <si>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</si>
  <si>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</si>
  <si>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</si>
  <si>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</si>
  <si>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</si>
  <si>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</si>
  <si>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</si>
  <si>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</si>
  <si>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</si>
  <si>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</si>
  <si>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</si>
  <si>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</si>
  <si>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</si>
  <si>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</si>
  <si>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</si>
  <si>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</si>
  <si>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</si>
  <si>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</si>
  <si>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</si>
  <si>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</si>
  <si>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</si>
  <si>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</si>
  <si>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</si>
  <si>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</si>
  <si>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</si>
  <si>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</si>
  <si>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</si>
  <si>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</si>
  <si>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</si>
  <si>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</si>
  <si>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</si>
  <si>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</si>
  <si>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</si>
  <si>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</si>
  <si>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</si>
  <si>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</si>
  <si>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</si>
  <si>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</si>
  <si>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</si>
  <si>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</si>
  <si>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</si>
  <si>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</si>
  <si>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</si>
  <si>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</si>
  <si>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</si>
  <si>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</si>
  <si>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</si>
  <si>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</si>
  <si>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</si>
  <si>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</si>
  <si>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</si>
  <si>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</si>
  <si>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</si>
  <si>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</si>
  <si>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</si>
  <si>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</si>
  <si>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</si>
  <si>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</si>
  <si>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</si>
  <si>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</si>
  <si>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</si>
  <si>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</si>
  <si>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</si>
  <si>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</si>
  <si>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</si>
  <si>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</si>
  <si>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</si>
  <si>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</si>
  <si>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</si>
  <si>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</si>
  <si>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</si>
  <si>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</si>
  <si>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</si>
  <si>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</si>
  <si>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</si>
  <si>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</si>
  <si>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</si>
  <si>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</si>
  <si>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</si>
  <si>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</si>
  <si>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</si>
  <si>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</si>
  <si>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</si>
  <si>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</si>
  <si>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</si>
  <si>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</si>
  <si>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</si>
  <si>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</si>
  <si>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</si>
  <si>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</si>
  <si>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</si>
  <si>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</si>
  <si>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</si>
  <si>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</si>
  <si>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</si>
  <si>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</si>
  <si>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</si>
  <si>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</si>
  <si>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</si>
  <si>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</si>
  <si>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</si>
  <si>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</si>
  <si>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</si>
  <si>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</si>
  <si>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</si>
  <si>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</si>
  <si>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</si>
  <si>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</si>
  <si>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</si>
  <si>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</si>
  <si>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</si>
  <si>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</si>
  <si>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</si>
  <si>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</si>
  <si>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</si>
  <si>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</si>
  <si>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</si>
  <si>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</si>
  <si>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</si>
  <si>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</si>
  <si>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</si>
  <si>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</si>
  <si>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</si>
  <si>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</si>
  <si>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</si>
  <si>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</si>
  <si>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</si>
  <si>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</si>
  <si>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</si>
  <si>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</si>
  <si>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</si>
  <si>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</si>
  <si>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</si>
  <si>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</si>
  <si>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</si>
  <si>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</si>
  <si>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</si>
  <si>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</si>
  <si>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</si>
  <si>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</si>
  <si>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</si>
  <si>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</si>
  <si>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</si>
  <si>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</si>
  <si>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</si>
  <si>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</si>
  <si>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</si>
  <si>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</si>
  <si>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</si>
  <si>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</si>
  <si>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</si>
  <si>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</si>
  <si>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</si>
  <si>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</si>
  <si>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</si>
  <si>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</si>
  <si>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</si>
  <si>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</si>
  <si>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</si>
  <si>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</si>
  <si>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</si>
  <si>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</si>
  <si>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</si>
  <si>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</si>
  <si>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</si>
  <si>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</si>
  <si>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</si>
  <si>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</si>
  <si>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</si>
  <si>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</si>
  <si>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</si>
  <si>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</si>
  <si>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</si>
  <si>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</si>
  <si>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</si>
  <si>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</si>
  <si>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</si>
  <si>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</si>
  <si>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</si>
  <si>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</si>
  <si>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</si>
  <si>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</si>
  <si>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</si>
  <si>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</si>
  <si>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</si>
  <si>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</si>
  <si>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</si>
  <si>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</si>
  <si>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</si>
  <si>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</si>
  <si>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</si>
  <si>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</si>
  <si>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</si>
  <si>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</si>
  <si>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</si>
  <si>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</si>
  <si>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</si>
  <si>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</si>
  <si>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</si>
  <si>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</si>
  <si>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</si>
  <si>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</si>
  <si>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</si>
  <si>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</si>
  <si>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</si>
  <si>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</si>
  <si>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</si>
  <si>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</si>
  <si>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</si>
  <si>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</si>
  <si>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</si>
  <si>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</si>
  <si>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</si>
  <si>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</si>
  <si>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</si>
  <si>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</si>
  <si>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</si>
  <si>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</si>
  <si>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</si>
  <si>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</si>
  <si>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</si>
  <si>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</si>
  <si>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</si>
  <si>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</si>
  <si>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</si>
  <si>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</si>
  <si>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</si>
  <si>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</si>
  <si>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</si>
  <si>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</si>
  <si>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</si>
  <si>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</si>
  <si>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</si>
  <si>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</si>
  <si>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</si>
  <si>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</si>
  <si>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</si>
  <si>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</si>
  <si>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</si>
  <si>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</si>
  <si>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</si>
  <si>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</si>
  <si>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</si>
  <si>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</si>
  <si>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</si>
  <si>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</si>
  <si>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</si>
  <si>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</si>
  <si>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</si>
  <si>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</si>
  <si>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</si>
  <si>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</si>
  <si>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</si>
  <si>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</si>
  <si>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</si>
  <si>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</si>
  <si>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</si>
  <si>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</si>
  <si>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</si>
  <si>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</si>
  <si>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</si>
  <si>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</si>
  <si>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</si>
  <si>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</si>
  <si>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</si>
  <si>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</si>
  <si>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</si>
  <si>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</si>
  <si>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</si>
  <si>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</si>
  <si>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</si>
  <si>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</si>
  <si>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</si>
  <si>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</si>
  <si>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</si>
  <si>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</si>
  <si>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</si>
  <si>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</si>
  <si>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</si>
  <si>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</si>
  <si>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</si>
  <si>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</si>
  <si>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</si>
  <si>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</si>
  <si>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</si>
  <si>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</si>
  <si>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</si>
  <si>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</si>
  <si>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</si>
  <si>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</si>
  <si>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</si>
  <si>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</si>
  <si>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</si>
  <si>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</si>
  <si>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</si>
  <si>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</si>
  <si>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</si>
  <si>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</si>
  <si>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</si>
  <si>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</si>
  <si>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</si>
  <si>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</si>
  <si>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</si>
  <si>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</si>
  <si>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</si>
  <si>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</si>
  <si>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</si>
  <si>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</si>
  <si>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</si>
  <si>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</si>
  <si>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</si>
  <si>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</si>
  <si>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</si>
  <si>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</si>
  <si>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</si>
  <si>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</si>
  <si>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</si>
  <si>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</si>
  <si>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</si>
  <si>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</si>
  <si>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</si>
  <si>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</si>
  <si>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</si>
  <si>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</si>
  <si>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</si>
  <si>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</si>
  <si>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</si>
  <si>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</si>
  <si>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</si>
  <si>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</si>
  <si>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</si>
  <si>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</si>
  <si>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</si>
  <si>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</si>
  <si>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</si>
  <si>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</si>
  <si>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</si>
  <si>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</si>
  <si>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</si>
  <si>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</si>
  <si>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</si>
  <si>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</si>
  <si>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</si>
  <si>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</si>
  <si>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</si>
  <si>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</si>
  <si>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</si>
  <si>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</si>
  <si>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</si>
  <si>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</si>
  <si>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</si>
  <si>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</si>
  <si>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</si>
  <si>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</si>
  <si>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</si>
  <si>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</si>
  <si>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</si>
  <si>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</si>
  <si>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</si>
  <si>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</si>
  <si>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</si>
  <si>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</si>
  <si>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</si>
  <si>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</si>
  <si>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</si>
  <si>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</si>
  <si>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</si>
  <si>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</si>
  <si>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</si>
  <si>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</si>
  <si>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</si>
  <si>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</si>
  <si>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</si>
  <si>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</si>
  <si>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</si>
  <si>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</si>
  <si>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</si>
  <si>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</si>
  <si>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</si>
  <si>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</si>
  <si>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</si>
  <si>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</si>
  <si>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</si>
  <si>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</si>
  <si>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</si>
  <si>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</si>
  <si>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</si>
  <si>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</si>
  <si>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</si>
  <si>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</si>
  <si>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</si>
  <si>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</si>
  <si>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</si>
  <si>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</si>
  <si>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</si>
  <si>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</si>
  <si>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</si>
  <si>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</si>
  <si>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</si>
  <si>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</si>
  <si>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</si>
  <si>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</si>
  <si>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</si>
  <si>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</si>
  <si>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</si>
  <si>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</si>
  <si>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</si>
  <si>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</si>
  <si>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</si>
  <si>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</si>
  <si>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</si>
  <si>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</si>
  <si>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</si>
  <si>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</si>
  <si>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</si>
  <si>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</si>
  <si>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</si>
  <si>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</si>
  <si>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</si>
  <si>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</si>
  <si>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</si>
  <si>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</si>
  <si>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</si>
  <si>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</si>
  <si>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</si>
  <si>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</si>
  <si>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</si>
  <si>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</si>
  <si>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</si>
  <si>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</si>
  <si>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</si>
  <si>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</si>
  <si>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</si>
  <si>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</si>
  <si>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</si>
  <si>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</si>
  <si>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</si>
  <si>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</si>
  <si>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</si>
  <si>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</si>
  <si>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</si>
  <si>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</si>
  <si>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</si>
  <si>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</si>
  <si>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</si>
  <si>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</si>
  <si>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</si>
  <si>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</si>
  <si>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</si>
  <si>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</si>
  <si>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</si>
  <si>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</si>
  <si>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</si>
  <si>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</si>
  <si>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</si>
  <si>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</si>
  <si>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</si>
  <si>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</si>
  <si>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</si>
  <si>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</si>
  <si>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</si>
  <si>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</si>
  <si>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</si>
  <si>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</si>
  <si>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</si>
  <si>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</si>
  <si>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</si>
  <si>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</si>
  <si>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</si>
  <si>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</si>
  <si>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</si>
  <si>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</si>
  <si>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</si>
  <si>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</si>
  <si>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</si>
  <si>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</si>
  <si>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</si>
  <si>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</si>
  <si>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</si>
  <si>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</si>
  <si>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</si>
  <si>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</si>
  <si>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</si>
  <si>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</si>
  <si>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</si>
  <si>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</si>
  <si>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</si>
  <si>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</si>
  <si>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</si>
  <si>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</si>
  <si>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</si>
  <si>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</si>
  <si>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</si>
  <si>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</si>
  <si>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</si>
  <si>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</si>
  <si>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</si>
  <si>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</si>
  <si>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</si>
  <si>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</si>
  <si>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</si>
  <si>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</si>
  <si>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</si>
  <si>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</si>
  <si>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</si>
  <si>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</si>
  <si>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</si>
  <si>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</si>
  <si>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</si>
  <si>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</si>
  <si>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</si>
  <si>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</si>
  <si>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</si>
  <si>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</si>
  <si>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</si>
  <si>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</si>
  <si>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</si>
  <si>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</si>
  <si>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</si>
  <si>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</si>
  <si>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</si>
  <si>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</si>
  <si>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</si>
  <si>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</si>
  <si>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</si>
  <si>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</si>
  <si>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</si>
  <si>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</si>
  <si>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</si>
  <si>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</si>
  <si>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</si>
  <si>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</si>
  <si>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</si>
  <si>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</si>
  <si>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</si>
  <si>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</si>
  <si>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</si>
  <si>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</si>
  <si>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</si>
  <si>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</si>
  <si>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</si>
  <si>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</si>
  <si>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</si>
  <si>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</si>
  <si>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</si>
  <si>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</si>
  <si>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</si>
  <si>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</si>
  <si>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</si>
  <si>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</si>
  <si>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</si>
  <si>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</si>
  <si>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</si>
  <si>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</si>
  <si>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</si>
  <si>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</si>
  <si>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</si>
  <si>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</si>
  <si>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</si>
  <si>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</si>
  <si>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</si>
  <si>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</si>
  <si>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</si>
  <si>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</si>
  <si>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</si>
  <si>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</si>
  <si>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</si>
  <si>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</si>
  <si>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</si>
  <si>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</si>
  <si>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</si>
  <si>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</si>
  <si>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</si>
  <si>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</si>
  <si>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</si>
  <si>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</si>
  <si>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</si>
  <si>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</si>
  <si>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</si>
  <si>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</si>
  <si>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</si>
  <si>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</si>
  <si>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</si>
  <si>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</si>
  <si>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</si>
  <si>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</si>
  <si>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</si>
  <si>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</si>
  <si>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</si>
  <si>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</si>
  <si>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</si>
  <si>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</si>
  <si>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</si>
  <si>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</si>
  <si>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</si>
  <si>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</si>
  <si>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</si>
  <si>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</si>
  <si>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</si>
  <si>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</si>
  <si>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</si>
  <si>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</si>
  <si>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</si>
  <si>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</si>
  <si>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</si>
  <si>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</si>
  <si>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</si>
  <si>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</si>
  <si>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</si>
  <si>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</si>
  <si>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</si>
  <si>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</si>
  <si>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</si>
  <si>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</si>
  <si>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</si>
  <si>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</si>
  <si>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</si>
  <si>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</si>
  <si>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</si>
  <si>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</si>
  <si>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</si>
  <si>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</si>
  <si>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</si>
  <si>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</si>
  <si>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</si>
  <si>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</si>
  <si>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</si>
  <si>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</si>
  <si>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</si>
  <si>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</si>
  <si>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</si>
  <si>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</si>
  <si>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</si>
  <si>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</si>
  <si>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</si>
  <si>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</si>
  <si>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</si>
  <si>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</si>
  <si>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</si>
  <si>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</si>
  <si>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</si>
  <si>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</si>
  <si>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</si>
  <si>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</si>
  <si>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</si>
  <si>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</si>
  <si>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</si>
  <si>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</si>
  <si>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</si>
  <si>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</si>
  <si>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</si>
  <si>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</si>
  <si>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</si>
  <si>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</si>
  <si>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</si>
  <si>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</si>
  <si>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</si>
  <si>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</si>
  <si>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</si>
  <si>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</si>
  <si>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</si>
  <si>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</si>
  <si>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</si>
  <si>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</si>
  <si>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</si>
  <si>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</si>
  <si>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</si>
  <si>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</si>
  <si>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</si>
  <si>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</si>
  <si>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</si>
  <si>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</si>
  <si>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</si>
  <si>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</si>
  <si>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</si>
  <si>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</si>
  <si>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</si>
  <si>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</si>
  <si>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</si>
  <si>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</si>
  <si>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</si>
  <si>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</si>
  <si>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</si>
  <si>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</si>
  <si>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</si>
  <si>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</si>
  <si>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</si>
  <si>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</si>
  <si>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</si>
  <si>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</si>
  <si>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</si>
  <si>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</si>
  <si>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</si>
  <si>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</si>
  <si>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</si>
  <si>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</si>
  <si>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</si>
  <si>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</si>
  <si>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</si>
  <si>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</si>
  <si>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</si>
  <si>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</si>
  <si>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</si>
  <si>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</si>
  <si>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</si>
  <si>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</si>
  <si>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</si>
  <si>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</si>
  <si>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</si>
  <si>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</si>
  <si>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</si>
  <si>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</si>
  <si>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</si>
  <si>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</si>
  <si>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</si>
  <si>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</si>
  <si>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</si>
  <si>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</si>
  <si>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</si>
  <si>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</si>
  <si>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</si>
  <si>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</si>
  <si>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</si>
  <si>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</si>
  <si>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</si>
  <si>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</si>
  <si>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</si>
  <si>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</si>
  <si>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</si>
  <si>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</si>
  <si>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</si>
  <si>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</si>
  <si>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</si>
  <si>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</si>
  <si>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</si>
  <si>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</si>
  <si>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</si>
  <si>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</si>
  <si>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</si>
  <si>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</si>
  <si>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</si>
  <si>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</si>
  <si>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</si>
  <si>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</si>
  <si>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</si>
  <si>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</si>
  <si>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</si>
  <si>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</si>
  <si>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</si>
  <si>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</si>
  <si>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</si>
  <si>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</si>
  <si>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</si>
  <si>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</si>
  <si>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</si>
  <si>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</si>
  <si>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</si>
  <si>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</si>
  <si>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</si>
  <si>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</si>
  <si>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</si>
  <si>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</si>
  <si>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</si>
  <si>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</si>
  <si>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</si>
  <si>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</si>
  <si>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</si>
  <si>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</si>
  <si>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</si>
  <si>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</si>
  <si>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</si>
  <si>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</si>
  <si>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</si>
  <si>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</si>
  <si>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</si>
  <si>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</si>
  <si>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</si>
  <si>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</si>
  <si>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</si>
  <si>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</si>
  <si>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</si>
  <si>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</si>
  <si>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</si>
  <si>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</si>
  <si>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</si>
  <si>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</si>
  <si>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</si>
  <si>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</si>
  <si>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</si>
  <si>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</si>
  <si>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</si>
  <si>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</si>
  <si>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</si>
  <si>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</si>
  <si>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</si>
  <si>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</si>
  <si>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</si>
  <si>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</si>
  <si>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</si>
  <si>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</si>
  <si>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</si>
  <si>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</si>
  <si>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</si>
  <si>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</si>
  <si>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</si>
  <si>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</si>
  <si>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</si>
  <si>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</si>
  <si>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</si>
  <si>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</si>
  <si>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</si>
  <si>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</si>
  <si>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</si>
  <si>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</si>
  <si>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</si>
  <si>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</si>
  <si>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</si>
  <si>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</si>
  <si>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</si>
  <si>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</si>
  <si>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</si>
  <si>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</si>
  <si>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</si>
  <si>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</si>
  <si>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</si>
  <si>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</si>
  <si>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</si>
  <si>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</si>
  <si>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</si>
  <si>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</si>
  <si>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</si>
  <si>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</si>
  <si>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</si>
  <si>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</si>
  <si>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</si>
  <si>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</si>
  <si>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</si>
  <si>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</si>
  <si>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</si>
  <si>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</si>
  <si>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</si>
  <si>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</si>
  <si>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</si>
  <si>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</si>
  <si>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</si>
  <si>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</si>
  <si>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</si>
  <si>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</si>
  <si>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</si>
  <si>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</si>
  <si>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</si>
  <si>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</si>
  <si>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</si>
  <si>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</si>
  <si>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</si>
  <si>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</si>
  <si>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</si>
  <si>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</si>
  <si>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</si>
  <si>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</si>
  <si>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</si>
  <si>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</si>
  <si>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</si>
  <si>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</si>
  <si>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</si>
  <si>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</si>
  <si>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</si>
  <si>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</si>
  <si>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</si>
  <si>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</si>
  <si>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</si>
  <si>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</si>
  <si>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</si>
  <si>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</si>
  <si>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</si>
  <si>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</si>
  <si>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</si>
  <si>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</si>
  <si>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</si>
  <si>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</si>
  <si>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</si>
  <si>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</si>
  <si>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</si>
  <si>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</si>
  <si>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</si>
  <si>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</si>
  <si>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</si>
  <si>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</si>
  <si>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</si>
  <si>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</si>
  <si>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</si>
  <si>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</si>
  <si>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</si>
  <si>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</si>
  <si>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</si>
  <si>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</si>
  <si>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</si>
  <si>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</si>
  <si>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</si>
  <si>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</si>
  <si>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</si>
  <si>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</si>
  <si>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</si>
  <si>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</si>
  <si>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</si>
  <si>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</si>
  <si>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</si>
  <si>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</si>
  <si>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</si>
  <si>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</si>
  <si>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</si>
  <si>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</si>
  <si>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</si>
  <si>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</si>
  <si>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</si>
  <si>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</si>
  <si>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</si>
  <si>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</si>
  <si>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</si>
  <si>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</si>
  <si>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</si>
  <si>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</si>
  <si>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</si>
  <si>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</si>
  <si>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</si>
  <si>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</si>
  <si>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</si>
  <si>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</si>
  <si>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</si>
  <si>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</si>
  <si>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</si>
  <si>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</si>
  <si>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</si>
  <si>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</si>
  <si>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</si>
  <si>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</si>
  <si>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</si>
  <si>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</si>
  <si>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</si>
  <si>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</si>
  <si>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</si>
  <si>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</si>
  <si>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</si>
  <si>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</si>
  <si>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</si>
  <si>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</si>
  <si>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</si>
  <si>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</si>
  <si>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</si>
  <si>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</si>
  <si>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</si>
  <si>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</si>
  <si>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</si>
  <si>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</si>
  <si>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</si>
  <si>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</si>
  <si>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</si>
  <si>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</si>
  <si>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</si>
  <si>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</si>
  <si>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</si>
  <si>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</si>
  <si>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</si>
  <si>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</si>
  <si>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</si>
  <si>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</si>
  <si>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</si>
  <si>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</si>
  <si>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</si>
  <si>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</si>
  <si>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</si>
  <si>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</si>
  <si>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</si>
  <si>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</si>
  <si>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</si>
  <si>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</si>
  <si>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</si>
  <si>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</si>
  <si>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</si>
  <si>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</si>
  <si>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</si>
  <si>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</si>
  <si>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</si>
  <si>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</si>
  <si>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</si>
  <si>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</si>
  <si>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</si>
  <si>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</si>
  <si>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</si>
  <si>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</si>
  <si>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</si>
  <si>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</si>
  <si>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</si>
  <si>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</si>
  <si>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</si>
  <si>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</si>
  <si>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</si>
  <si>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</si>
  <si>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</si>
  <si>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</si>
  <si>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</si>
  <si>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</si>
  <si>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</si>
  <si>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</si>
  <si>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</si>
  <si>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</si>
  <si>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</si>
  <si>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</si>
  <si>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</si>
  <si>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</si>
  <si>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</si>
  <si>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</si>
  <si>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</si>
  <si>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</si>
  <si>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</si>
  <si>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</si>
  <si>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</si>
  <si>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</si>
  <si>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</si>
  <si>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</si>
  <si>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</si>
  <si>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</si>
  <si>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</si>
  <si>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</si>
  <si>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</si>
  <si>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</si>
  <si>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</si>
  <si>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</si>
  <si>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</si>
  <si>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</si>
  <si>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</si>
  <si>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</si>
  <si>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</si>
  <si>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</si>
  <si>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</si>
  <si>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</si>
  <si>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</si>
  <si>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</si>
  <si>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</si>
  <si>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</si>
  <si>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</si>
  <si>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</si>
  <si>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</si>
  <si>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</si>
  <si>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</si>
  <si>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</si>
  <si>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</si>
  <si>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</si>
  <si>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</si>
  <si>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</si>
  <si>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</si>
  <si>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</si>
  <si>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</si>
  <si>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</si>
  <si>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</si>
  <si>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</si>
  <si>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</si>
  <si>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</si>
  <si>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</si>
  <si>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</si>
  <si>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</si>
  <si>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</si>
  <si>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</si>
  <si>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</si>
  <si>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</si>
  <si>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</si>
  <si>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</si>
  <si>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</si>
  <si>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</si>
  <si>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</si>
  <si>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</si>
  <si>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</si>
  <si>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</si>
  <si>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</si>
  <si>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</si>
  <si>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</si>
  <si>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</si>
  <si>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</si>
  <si>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</si>
  <si>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</si>
  <si>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</si>
  <si>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</si>
  <si>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</si>
  <si>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</si>
  <si>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</si>
  <si>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</si>
  <si>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</si>
  <si>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</si>
  <si>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</si>
  <si>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</si>
  <si>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</si>
  <si>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</si>
  <si>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</si>
  <si>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</si>
  <si>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</si>
  <si>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</si>
  <si>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</si>
  <si>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</si>
  <si>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</si>
  <si>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</si>
  <si>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</si>
  <si>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</si>
  <si>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</si>
  <si>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</si>
  <si>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</si>
  <si>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</si>
  <si>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</si>
  <si>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</si>
  <si>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</si>
  <si>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</si>
  <si>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</si>
  <si>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</si>
  <si>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</si>
  <si>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</si>
  <si>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</si>
  <si>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</si>
  <si>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</si>
  <si>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</si>
  <si>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</si>
  <si>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</si>
  <si>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</si>
  <si>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</si>
  <si>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</si>
  <si>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</si>
  <si>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</si>
  <si>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</si>
  <si>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</si>
  <si>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</si>
  <si>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</si>
  <si>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</si>
  <si>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</si>
  <si>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</si>
  <si>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</si>
  <si>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</si>
  <si>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</si>
  <si>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</si>
  <si>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</si>
  <si>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</si>
  <si>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</si>
  <si>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</si>
  <si>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</si>
  <si>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</si>
  <si>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</si>
  <si>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</si>
  <si>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</si>
  <si>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</si>
  <si>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</si>
  <si>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</si>
  <si>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</si>
  <si>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</si>
  <si>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</si>
  <si>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</si>
  <si>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</si>
  <si>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</si>
  <si>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</si>
  <si>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</si>
  <si>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</si>
  <si>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</si>
  <si>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</si>
  <si>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</si>
  <si>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</si>
  <si>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</si>
  <si>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</si>
  <si>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</si>
  <si>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</si>
  <si>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</si>
  <si>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</si>
  <si>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</si>
  <si>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</si>
  <si>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</si>
  <si>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</si>
  <si>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</si>
  <si>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</si>
  <si>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</si>
  <si>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</si>
  <si>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</si>
  <si>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</si>
  <si>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</si>
  <si>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</si>
  <si>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</si>
  <si>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</si>
  <si>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</si>
  <si>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</si>
  <si>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</si>
  <si>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</si>
  <si>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</si>
  <si>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</si>
  <si>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</si>
  <si>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</si>
  <si>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</si>
  <si>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</si>
  <si>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</si>
  <si>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</si>
  <si>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</si>
  <si>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</si>
  <si>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</si>
  <si>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</si>
  <si>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</si>
  <si>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</si>
  <si>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</si>
  <si>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</si>
  <si>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</si>
  <si>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</si>
  <si>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</si>
  <si>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</si>
  <si>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</si>
  <si>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</si>
  <si>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</si>
  <si>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</si>
  <si>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</si>
  <si>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</si>
  <si>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</si>
  <si>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</si>
  <si>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</si>
  <si>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</si>
  <si>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</si>
  <si>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</si>
  <si>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</si>
  <si>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</si>
  <si>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</si>
  <si>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</si>
  <si>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</si>
  <si>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</si>
  <si>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</si>
  <si>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</si>
  <si>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</si>
  <si>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</si>
  <si>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</si>
  <si>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</si>
  <si>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</si>
  <si>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</si>
  <si>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</si>
  <si>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</si>
  <si>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</si>
  <si>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</si>
  <si>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</si>
  <si>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</si>
  <si>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</si>
  <si>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</si>
  <si>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</si>
  <si>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</si>
  <si>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</si>
  <si>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</si>
  <si>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</si>
  <si>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</si>
  <si>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</si>
  <si>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</si>
  <si>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</si>
  <si>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</si>
  <si>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</si>
  <si>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</si>
  <si>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</si>
  <si>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</si>
  <si>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</si>
  <si>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</si>
  <si>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</si>
  <si>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</si>
  <si>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</si>
  <si>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</si>
  <si>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</si>
  <si>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</si>
  <si>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</si>
  <si>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</si>
  <si>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</si>
  <si>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</si>
  <si>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</si>
  <si>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</si>
  <si>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</si>
  <si>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</si>
  <si>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</si>
  <si>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</si>
  <si>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</si>
  <si>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</si>
  <si>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</si>
  <si>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</si>
  <si>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</si>
  <si>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</si>
  <si>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</si>
  <si>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</si>
  <si>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</si>
  <si>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</si>
  <si>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</si>
  <si>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</si>
  <si>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</si>
  <si>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</si>
  <si>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</si>
  <si>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</si>
  <si>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</si>
  <si>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</si>
  <si>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</si>
  <si>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</si>
  <si>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</si>
  <si>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</si>
  <si>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</si>
  <si>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</si>
  <si>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</si>
  <si>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</si>
  <si>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</si>
  <si>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</si>
  <si>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</si>
  <si>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</si>
  <si>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</si>
  <si>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</si>
  <si>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</si>
  <si>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</si>
  <si>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</si>
  <si>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</si>
  <si>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</si>
  <si>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</si>
  <si>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</si>
  <si>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</si>
  <si>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</si>
  <si>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</si>
  <si>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</si>
  <si>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</si>
  <si>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</si>
  <si>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</si>
  <si>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</si>
  <si>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</si>
  <si>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</si>
  <si>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</si>
  <si>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</si>
  <si>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</si>
  <si>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</si>
  <si>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</si>
  <si>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</si>
  <si>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</si>
  <si>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</si>
  <si>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</si>
  <si>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</si>
  <si>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</si>
  <si>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</si>
  <si>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</si>
  <si>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</si>
  <si>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</si>
  <si>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</si>
  <si>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</si>
  <si>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</si>
  <si>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</si>
  <si>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</si>
  <si>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</si>
  <si>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</si>
  <si>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</si>
  <si>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</si>
  <si>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</si>
  <si>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</si>
  <si>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</si>
  <si>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</si>
  <si>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</si>
  <si>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</si>
  <si>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</si>
  <si>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</si>
  <si>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</si>
  <si>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</si>
  <si>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</si>
  <si>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</si>
  <si>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</si>
  <si>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</si>
  <si>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</si>
  <si>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</si>
  <si>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</si>
  <si>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</si>
  <si>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</si>
  <si>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</si>
  <si>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</si>
  <si>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</si>
  <si>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</si>
  <si>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</si>
  <si>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</si>
  <si>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</si>
  <si>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</si>
  <si>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</si>
  <si>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</si>
  <si>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</si>
  <si>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</si>
  <si>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</si>
  <si>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</si>
  <si>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</si>
  <si>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</si>
  <si>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</si>
  <si>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</si>
  <si>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</si>
  <si>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</si>
  <si>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</si>
  <si>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</si>
  <si>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</si>
  <si>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</si>
  <si>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</si>
  <si>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</si>
  <si>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</si>
  <si>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</si>
  <si>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</si>
  <si>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</si>
  <si>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</si>
  <si>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</si>
  <si>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</si>
  <si>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</si>
  <si>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</si>
  <si>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</si>
  <si>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</si>
  <si>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</si>
  <si>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</si>
  <si>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</si>
  <si>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</si>
  <si>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</si>
  <si>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</si>
  <si>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</si>
  <si>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</si>
  <si>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</si>
  <si>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</si>
  <si>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</si>
  <si>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</si>
  <si>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</si>
  <si>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</si>
  <si>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</si>
  <si>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</si>
  <si>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</si>
  <si>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</si>
  <si>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</si>
  <si>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</si>
  <si>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</si>
  <si>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</si>
  <si>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</si>
  <si>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</si>
  <si>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</si>
  <si>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</si>
  <si>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</si>
  <si>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</si>
  <si>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</si>
  <si>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</si>
  <si>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</si>
  <si>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</si>
  <si>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</si>
  <si>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</si>
  <si>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</si>
  <si>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</si>
  <si>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</si>
  <si>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</si>
  <si>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</si>
  <si>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</si>
  <si>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</si>
  <si>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</si>
  <si>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</si>
  <si>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</si>
  <si>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</si>
  <si>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</si>
  <si>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</si>
  <si>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</si>
  <si>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</si>
  <si>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</si>
  <si>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</si>
  <si>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</si>
  <si>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</si>
  <si>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</si>
  <si>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</si>
  <si>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</si>
  <si>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</si>
  <si>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</si>
  <si>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</si>
  <si>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</si>
  <si>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</si>
  <si>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</si>
  <si>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</si>
  <si>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</si>
  <si>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</si>
  <si>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</si>
  <si>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</si>
  <si>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</si>
  <si>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</si>
  <si>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</si>
  <si>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</si>
  <si>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</si>
  <si>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</si>
  <si>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</si>
  <si>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</si>
  <si>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</si>
  <si>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</si>
  <si>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</si>
  <si>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</si>
  <si>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</si>
  <si>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</si>
  <si>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</si>
  <si>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</si>
  <si>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</si>
  <si>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</si>
  <si>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</si>
  <si>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</si>
  <si>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</si>
  <si>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</si>
  <si>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</si>
  <si>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</si>
  <si>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</si>
  <si>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</si>
  <si>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</si>
  <si>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</si>
  <si>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</si>
  <si>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</si>
  <si>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</si>
  <si>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</si>
  <si>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</si>
  <si>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</si>
  <si>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</si>
  <si>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</si>
  <si>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</si>
  <si>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</si>
  <si>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</si>
  <si>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</si>
  <si>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</si>
  <si>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</si>
  <si>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</si>
  <si>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</si>
  <si>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</si>
  <si>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</si>
  <si>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</si>
  <si>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</si>
  <si>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</si>
  <si>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</si>
  <si>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</si>
  <si>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</si>
  <si>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</si>
  <si>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</si>
  <si>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</si>
  <si>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</si>
  <si>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</si>
  <si>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</si>
  <si>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</si>
  <si>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</si>
  <si>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</si>
  <si>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</si>
  <si>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</si>
  <si>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</si>
  <si>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</si>
  <si>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</si>
  <si>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</si>
  <si>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</si>
  <si>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</si>
  <si>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</si>
  <si>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</si>
  <si>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</si>
  <si>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</si>
  <si>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</si>
  <si>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</si>
  <si>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</si>
  <si>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</si>
  <si>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</si>
  <si>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</si>
  <si>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</si>
  <si>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</si>
  <si>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</si>
  <si>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</si>
  <si>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</si>
  <si>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</si>
  <si>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</si>
  <si>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</si>
  <si>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</si>
  <si>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</si>
  <si>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</si>
  <si>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</si>
  <si>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</si>
  <si>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</si>
  <si>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</si>
  <si>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</si>
  <si>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</si>
  <si>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</si>
  <si>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</si>
  <si>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</si>
  <si>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</si>
  <si>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</si>
  <si>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</si>
  <si>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</si>
  <si>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</si>
  <si>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</si>
  <si>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</si>
  <si>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</si>
  <si>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</si>
  <si>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</si>
  <si>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</si>
  <si>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</si>
  <si>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</si>
  <si>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</si>
  <si>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</si>
  <si>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</si>
  <si>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</si>
  <si>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</si>
  <si>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</si>
  <si>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</si>
  <si>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</si>
  <si>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</si>
  <si>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</si>
  <si>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</si>
  <si>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</si>
  <si>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</si>
  <si>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</si>
  <si>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</si>
  <si>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</si>
  <si>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</si>
  <si>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</si>
  <si>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</si>
  <si>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</si>
  <si>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</si>
  <si>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</si>
  <si>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</si>
  <si>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</si>
  <si>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</si>
  <si>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</si>
  <si>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</si>
  <si>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</si>
  <si>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</si>
  <si>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</si>
  <si>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</si>
  <si>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</si>
  <si>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</si>
  <si>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</si>
  <si>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</si>
  <si>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</si>
  <si>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</si>
  <si>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</si>
  <si>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</si>
  <si>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</si>
  <si>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</si>
  <si>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</si>
  <si>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</si>
  <si>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</si>
  <si>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</si>
  <si>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</si>
  <si>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</si>
  <si>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</si>
  <si>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</si>
  <si>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</si>
  <si>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</si>
  <si>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</si>
  <si>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</si>
  <si>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</si>
  <si>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</si>
  <si>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</si>
  <si>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</si>
  <si>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</si>
  <si>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</si>
  <si>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</si>
  <si>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</si>
  <si>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</si>
  <si>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</si>
  <si>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</si>
  <si>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</si>
  <si>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</si>
  <si>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</si>
  <si>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</si>
  <si>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</si>
  <si>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</si>
  <si>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</si>
  <si>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</si>
  <si>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</si>
  <si>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</si>
  <si>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</si>
  <si>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</si>
  <si>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</si>
  <si>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</si>
  <si>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</si>
  <si>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</si>
  <si>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</si>
  <si>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</si>
  <si>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</si>
  <si>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</si>
  <si>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</si>
  <si>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</si>
  <si>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</si>
  <si>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</si>
  <si>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</si>
  <si>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</si>
  <si>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</si>
  <si>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</si>
  <si>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</si>
  <si>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</si>
  <si>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</si>
  <si>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</si>
  <si>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</si>
  <si>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</si>
  <si>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</si>
  <si>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</si>
  <si>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</si>
  <si>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</si>
  <si>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</si>
  <si>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</si>
  <si>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</si>
  <si>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</si>
  <si>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</si>
  <si>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</si>
  <si>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</si>
  <si>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</si>
  <si>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</si>
  <si>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</si>
  <si>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</si>
  <si>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</si>
  <si>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</si>
  <si>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</si>
  <si>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</si>
  <si>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</si>
  <si>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</si>
  <si>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</si>
  <si>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</si>
  <si>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</si>
  <si>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</si>
  <si>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</si>
  <si>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</si>
  <si>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</si>
  <si>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</si>
  <si>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</si>
  <si>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</si>
  <si>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</si>
  <si>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</si>
  <si>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</si>
  <si>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</si>
  <si>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</si>
  <si>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</si>
  <si>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</si>
  <si>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</si>
  <si>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</si>
  <si>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</si>
  <si>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</si>
  <si>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</si>
  <si>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</si>
  <si>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</si>
  <si>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</si>
  <si>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</si>
  <si>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</si>
  <si>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</si>
  <si>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</si>
  <si>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</si>
  <si>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</si>
  <si>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</si>
  <si>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</si>
  <si>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</si>
  <si>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</si>
  <si>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</si>
  <si>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</si>
  <si>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</si>
  <si>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</si>
  <si>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</si>
  <si>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</si>
  <si>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</si>
  <si>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</si>
  <si>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</si>
  <si>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</si>
  <si>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</si>
  <si>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</si>
  <si>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</si>
  <si>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</si>
  <si>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</si>
  <si>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</si>
  <si>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</si>
  <si>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</si>
  <si>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</si>
  <si>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</si>
  <si>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</si>
  <si>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</si>
  <si>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</si>
  <si>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</si>
  <si>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</si>
  <si>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</si>
  <si>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</si>
  <si>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</si>
  <si>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</si>
  <si>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</si>
  <si>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</si>
  <si>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</si>
  <si>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</si>
  <si>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</si>
  <si>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</si>
  <si>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</si>
  <si>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</si>
  <si>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</si>
  <si>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</si>
  <si>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</si>
  <si>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</si>
  <si>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</si>
  <si>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</si>
  <si>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</si>
  <si>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</si>
  <si>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</si>
  <si>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</si>
  <si>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</si>
  <si>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</si>
  <si>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</si>
  <si>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</si>
  <si>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</si>
  <si>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</si>
  <si>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</si>
  <si>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</si>
  <si>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</si>
  <si>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</si>
  <si>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</si>
  <si>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</si>
  <si>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</si>
  <si>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</si>
  <si>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</si>
  <si>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</si>
  <si>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</si>
  <si>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</si>
  <si>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</si>
  <si>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</si>
  <si>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</si>
  <si>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</si>
  <si>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</si>
  <si>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</si>
  <si>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</si>
  <si>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</si>
  <si>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</si>
  <si>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</si>
  <si>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</si>
  <si>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</si>
  <si>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</si>
  <si>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</si>
  <si>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</si>
  <si>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</si>
  <si>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</si>
  <si>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</si>
  <si>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</si>
  <si>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</si>
  <si>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</si>
  <si>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</si>
  <si>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</si>
  <si>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</si>
  <si>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</si>
  <si>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</si>
  <si>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</si>
  <si>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</si>
  <si>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</si>
  <si>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</si>
  <si>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</si>
  <si>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</si>
  <si>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</si>
  <si>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</si>
  <si>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</si>
  <si>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</si>
  <si>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</si>
  <si>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</si>
  <si>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</si>
  <si>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</si>
  <si>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</si>
  <si>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</si>
  <si>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</si>
  <si>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</si>
  <si>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</si>
  <si>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</si>
  <si>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</si>
  <si>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</si>
  <si>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</si>
  <si>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</si>
  <si>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</si>
  <si>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</si>
  <si>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</si>
  <si>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</si>
  <si>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</si>
  <si>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</si>
  <si>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</si>
  <si>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</si>
  <si>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</si>
  <si>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</si>
  <si>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</si>
  <si>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</si>
  <si>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</si>
  <si>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</si>
  <si>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</si>
  <si>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</si>
  <si>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</si>
  <si>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</si>
  <si>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</si>
  <si>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</si>
  <si>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</si>
  <si>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</si>
  <si>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</si>
  <si>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</si>
  <si>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</si>
  <si>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</si>
  <si>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</si>
  <si>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</si>
  <si>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</si>
  <si>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</si>
  <si>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</si>
  <si>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</si>
  <si>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</si>
  <si>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</si>
  <si>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</si>
  <si>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</si>
  <si>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</si>
  <si>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</si>
  <si>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</si>
  <si>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</si>
  <si>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</si>
  <si>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</si>
  <si>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</si>
  <si>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</si>
  <si>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</si>
  <si>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</si>
  <si>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</si>
  <si>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</si>
  <si>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</si>
  <si>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</si>
  <si>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</si>
  <si>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</si>
  <si>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</si>
  <si>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</si>
  <si>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</si>
  <si>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</si>
  <si>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</si>
  <si>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</si>
  <si>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</si>
  <si>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</si>
  <si>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</si>
  <si>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</si>
  <si>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</si>
  <si>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</si>
  <si>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</si>
  <si>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</si>
  <si>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</si>
  <si>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</si>
  <si>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</si>
  <si>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</si>
  <si>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</si>
  <si>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</si>
  <si>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</si>
  <si>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</si>
  <si>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</si>
  <si>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</si>
  <si>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</si>
  <si>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</si>
  <si>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</si>
  <si>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</si>
  <si>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</si>
  <si>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</si>
  <si>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</si>
  <si>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</si>
  <si>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</si>
  <si>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</si>
  <si>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</si>
  <si>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</si>
  <si>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</si>
  <si>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</si>
  <si>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</si>
  <si>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</si>
  <si>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</si>
  <si>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</si>
  <si>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</si>
  <si>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</si>
  <si>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</si>
  <si>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</si>
  <si>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</si>
  <si>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</si>
  <si>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</si>
  <si>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</si>
  <si>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</si>
  <si>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</si>
  <si>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</si>
  <si>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</si>
  <si>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</si>
  <si>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</si>
  <si>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</si>
  <si>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</si>
  <si>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</si>
  <si>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</si>
  <si>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</si>
  <si>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</si>
  <si>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</si>
  <si>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</si>
  <si>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</si>
  <si>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</si>
  <si>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</si>
  <si>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</si>
  <si>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</si>
  <si>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</si>
  <si>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</si>
  <si>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</si>
  <si>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</si>
  <si>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</si>
  <si>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</si>
  <si>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</si>
  <si>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</si>
  <si>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</si>
  <si>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</si>
  <si>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</si>
  <si>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</si>
  <si>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</si>
  <si>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</si>
  <si>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</si>
  <si>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</si>
  <si>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</si>
  <si>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</si>
  <si>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</si>
  <si>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</si>
  <si>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</si>
  <si>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</si>
  <si>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</si>
  <si>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</si>
  <si>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</si>
  <si>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</si>
  <si>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</si>
  <si>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</si>
  <si>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</si>
  <si>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</si>
  <si>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</si>
  <si>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</si>
  <si>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</si>
  <si>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</si>
  <si>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</si>
  <si>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</si>
  <si>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</si>
  <si>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</si>
  <si>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</si>
  <si>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</si>
  <si>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</si>
  <si>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</si>
  <si>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</si>
  <si>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</si>
  <si>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</si>
  <si>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</si>
  <si>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</si>
  <si>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</si>
  <si>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</si>
  <si>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</si>
  <si>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</si>
  <si>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</si>
  <si>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</si>
  <si>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</si>
  <si>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</si>
  <si>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</si>
  <si>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</si>
  <si>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</si>
  <si>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</si>
  <si>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</si>
  <si>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</si>
  <si>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</si>
  <si>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</si>
  <si>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</si>
  <si>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</si>
  <si>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</si>
  <si>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</si>
  <si>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</si>
  <si>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</si>
  <si>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</si>
  <si>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</si>
  <si>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</si>
  <si>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</si>
  <si>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</si>
  <si>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</si>
  <si>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</si>
  <si>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</si>
  <si>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</si>
  <si>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</si>
  <si>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</si>
  <si>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</si>
  <si>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</si>
  <si>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</si>
  <si>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</si>
  <si>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</si>
  <si>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</si>
  <si>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</si>
  <si>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</si>
  <si>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</si>
  <si>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</si>
  <si>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</si>
  <si>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</si>
  <si>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</si>
  <si>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</si>
  <si>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</si>
  <si>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</si>
  <si>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</si>
  <si>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</si>
  <si>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</si>
  <si>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</si>
  <si>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</si>
  <si>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</si>
  <si>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</si>
  <si>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</si>
  <si>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</si>
  <si>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</si>
  <si>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</si>
  <si>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</si>
  <si>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</si>
  <si>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</si>
  <si>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</si>
  <si>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</si>
  <si>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</si>
  <si>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</si>
  <si>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</si>
  <si>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</si>
  <si>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</si>
  <si>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</si>
  <si>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</si>
  <si>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</si>
  <si>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</si>
  <si>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</si>
  <si>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</si>
  <si>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</si>
  <si>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</si>
  <si>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</si>
  <si>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</si>
  <si>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</si>
  <si>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</si>
  <si>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</si>
  <si>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</si>
  <si>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</si>
  <si>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</si>
  <si>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</si>
  <si>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</si>
  <si>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</si>
  <si>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</si>
  <si>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</si>
  <si>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</si>
  <si>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</si>
  <si>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</si>
  <si>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</si>
  <si>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</si>
  <si>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</si>
  <si>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</si>
  <si>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</si>
  <si>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</si>
  <si>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</si>
  <si>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</si>
  <si>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</si>
  <si>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</si>
  <si>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</si>
  <si>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</si>
  <si>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</si>
  <si>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</si>
  <si>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</si>
  <si>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</si>
  <si>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</si>
  <si>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</si>
  <si>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</si>
  <si>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</si>
  <si>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</si>
  <si>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</si>
  <si>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</si>
  <si>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</si>
  <si>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</si>
  <si>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</si>
  <si>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</si>
  <si>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</si>
  <si>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</si>
  <si>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</si>
  <si>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</si>
  <si>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</si>
  <si>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</si>
  <si>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</si>
  <si>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</si>
  <si>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</si>
  <si>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</si>
  <si>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</si>
  <si>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</si>
  <si>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</si>
  <si>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</si>
  <si>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</si>
  <si>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</si>
  <si>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</si>
  <si>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</si>
  <si>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</si>
  <si>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</si>
  <si>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</si>
  <si>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</si>
  <si>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</si>
  <si>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</si>
  <si>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</si>
  <si>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</si>
  <si>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</si>
  <si>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</si>
  <si>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</si>
  <si>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</si>
  <si>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</si>
  <si>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</si>
  <si>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</si>
  <si>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</si>
  <si>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</si>
  <si>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</si>
  <si>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</si>
  <si>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</si>
  <si>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</si>
  <si>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</si>
  <si>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</si>
  <si>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</si>
  <si>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</si>
  <si>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</si>
  <si>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</si>
  <si>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</si>
  <si>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</si>
  <si>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</si>
  <si>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</si>
  <si>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</si>
  <si>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</si>
  <si>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</si>
  <si>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</si>
  <si>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</si>
  <si>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</si>
  <si>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</si>
  <si>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</si>
  <si>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</si>
  <si>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</si>
  <si>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</si>
  <si>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</si>
  <si>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</si>
  <si>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</si>
  <si>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</si>
  <si>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</si>
  <si>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</si>
  <si>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</si>
  <si>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</si>
  <si>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</si>
  <si>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</si>
  <si>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</si>
  <si>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</si>
  <si>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</si>
  <si>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</si>
  <si>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</si>
  <si>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</si>
  <si>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</si>
  <si>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</si>
  <si>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</si>
  <si>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</si>
  <si>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</si>
  <si>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</si>
  <si>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</si>
  <si>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</si>
  <si>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</si>
  <si>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</si>
  <si>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</si>
  <si>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</si>
  <si>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</si>
  <si>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</si>
  <si>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</si>
  <si>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</si>
  <si>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</si>
  <si>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</si>
  <si>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</si>
  <si>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</si>
  <si>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</si>
  <si>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</si>
  <si>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</si>
  <si>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</si>
  <si>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</si>
  <si>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</si>
  <si>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</si>
  <si>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</si>
  <si>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</si>
  <si>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</si>
  <si>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</si>
  <si>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</si>
  <si>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</si>
  <si>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</si>
  <si>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</si>
  <si>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</si>
  <si>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</si>
  <si>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</si>
  <si>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</si>
  <si>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</si>
  <si>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</si>
  <si>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</si>
  <si>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</si>
  <si>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</si>
  <si>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</si>
  <si>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</si>
  <si>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</si>
  <si>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</si>
  <si>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</si>
  <si>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</si>
  <si>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</si>
  <si>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</si>
  <si>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</si>
  <si>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</si>
  <si>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</si>
  <si>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</si>
  <si>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</si>
  <si>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</si>
  <si>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</si>
  <si>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</si>
  <si>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</si>
  <si>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</si>
  <si>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</si>
  <si>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</si>
  <si>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</si>
  <si>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</si>
  <si>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</si>
  <si>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</si>
  <si>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</si>
  <si>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</si>
  <si>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</si>
  <si>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</si>
  <si>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</si>
  <si>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</si>
  <si>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</si>
  <si>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</si>
  <si>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</si>
  <si>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</si>
  <si>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</si>
  <si>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</si>
  <si>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</si>
  <si>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</si>
  <si>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</si>
  <si>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</si>
  <si>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</si>
  <si>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</si>
  <si>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</si>
  <si>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</si>
  <si>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</si>
  <si>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</si>
  <si>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</si>
  <si>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</si>
  <si>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</si>
  <si>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</si>
  <si>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</si>
  <si>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</si>
  <si>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</si>
  <si>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</si>
  <si>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</si>
  <si>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</si>
  <si>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</si>
  <si>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</si>
  <si>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</si>
  <si>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</si>
  <si>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</si>
  <si>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</si>
  <si>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</si>
  <si>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</si>
  <si>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</si>
  <si>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</si>
  <si>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</si>
  <si>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</si>
  <si>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</si>
  <si>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</si>
  <si>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</si>
  <si>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</si>
  <si>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</si>
  <si>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</si>
  <si>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</si>
  <si>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</si>
  <si>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</si>
  <si>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</si>
  <si>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</si>
  <si>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</si>
  <si>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</si>
  <si>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</si>
  <si>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</si>
  <si>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</si>
  <si>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</si>
  <si>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</si>
  <si>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</si>
  <si>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</si>
  <si>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</si>
  <si>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</si>
  <si>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</si>
  <si>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</si>
  <si>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</si>
  <si>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</si>
  <si>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</si>
  <si>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</si>
  <si>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</si>
  <si>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</si>
  <si>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</si>
  <si>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</si>
  <si>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</si>
  <si>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</si>
  <si>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</si>
  <si>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</si>
  <si>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</si>
  <si>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</si>
  <si>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</si>
  <si>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</si>
  <si>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</si>
  <si>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</si>
  <si>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</si>
  <si>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</si>
  <si>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</si>
  <si>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</si>
  <si>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</si>
  <si>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</si>
  <si>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</si>
  <si>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</si>
  <si>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</si>
  <si>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</si>
  <si>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</si>
  <si>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</si>
  <si>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</si>
  <si>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</si>
  <si>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</si>
  <si>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</si>
  <si>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</si>
  <si>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</si>
  <si>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</si>
  <si>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</si>
  <si>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</si>
  <si>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</si>
  <si>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</si>
  <si>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</si>
  <si>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</si>
  <si>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</si>
  <si>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</si>
  <si>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</si>
  <si>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</si>
  <si>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</si>
  <si>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</si>
  <si>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</si>
  <si>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</si>
  <si>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</si>
  <si>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</si>
  <si>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</si>
  <si>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</si>
  <si>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</si>
  <si>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</si>
  <si>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</si>
  <si>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</si>
  <si>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</si>
  <si>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</si>
  <si>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</si>
  <si>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</si>
  <si>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</si>
  <si>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</si>
  <si>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</si>
  <si>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</si>
  <si>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</si>
  <si>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</si>
  <si>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</si>
  <si>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</si>
  <si>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</si>
  <si>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</si>
  <si>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</si>
  <si>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</si>
  <si>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</si>
  <si>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</si>
  <si>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</si>
  <si>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</si>
  <si>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</si>
  <si>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</si>
  <si>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</si>
  <si>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</si>
  <si>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</si>
  <si>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EM Team on the way ETA: 40 Mins</t>
  </si>
  <si>
    <t>PCM-20251028-00000760</t>
  </si>
  <si>
    <t xml:space="preserve">team on the way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</si>
</sst>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9" totalsRowShown="0" headerRowDxfId="48" dataDxfId="47" headerRowBorderDxfId="45" tableBorderDxfId="46" totalsRowBorderDxfId="44">
  <autoFilter ref="A1:L18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295.50525879629276</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45958.453684490742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45958.453684490742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45958.453684490742</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45958.453684490742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45958.453684490742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45958.453684490742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45958.453684490742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45958.453684490742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45958.453684490742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45958.453684490742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45958.453684490742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45958.453684490742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45958.453684490742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45958.453684490742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45958.453684490742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45958.453684490742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45958.453684490742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45958.453684490742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45958.453684490742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45958.453684490742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45958.453684490742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45958.453684490742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45958.453684490742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45958.453684490742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45958.453684490742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45958.453684490742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45958.453684490742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45958.453684490742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45958.453684490742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45958.453684490742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45958.453684490742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45958.453684490742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45958.453684490742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45958.453684490742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45958.453684490742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45958.453684490742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45958.453684490742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45958.453684490742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45958.453684490742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45958.453684490742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45958.453684490742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45958.453684490742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45958.453684490742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45958.453684490742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45958.453684490742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45958.453684490742</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45958.453684490742</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133.45384675925743</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45958.453684490742</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45958.453684490742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45958.453684490742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45958.453684490742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45958.453684490742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45958.453684490742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45958.453684490742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45958.453684490742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45958.453684490742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45958.453684490742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45958.453684490742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45958.453684490742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45958.453684490742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45958.453684490742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45958.453684490742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45958.453684490742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45958.453684490742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45958.453684490742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45958.453684490742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45958.453684490742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45958.453684490742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45958.453684490742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45958.453684490742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45958.453684490742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45958.453684490742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45958.453684490742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45958.453684490742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45958.453684490742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45958.453684490742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45958.453684490742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45958.453684490742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45958.453684490742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45958.453684490742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45958.453684490742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45958.453684490742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45958.453684490742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45958.453684490742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45958.453684490742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45958.453684490742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45958.453684490742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45958.453684490742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45958.453684490742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45958.453684490742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45958.453684490742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45958.453684490742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45958.453684490742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45958.453684490742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45958.453684490742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45958.453684490742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45958.453684490742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45958.453684490742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45958.453684490742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45958.453684490742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45958.453684490742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45958.453684490742</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45958.453684490742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45958.453684490742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45958.453684490742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45958.453684490742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45958.453684490742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45958.453684490742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45958.453684490742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45958.453684490742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45958.453684490742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45958.453684490742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45958.453684490742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45958.453684490742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45958.453684490742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45958.453684490742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45958.453684490742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45958.453684490742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45958.453684490742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45958.453684490742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45958.453684490742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45958.453684490742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45958.453684490742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45958.453684490742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45958.453684490742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45958.453684490742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45958.453684490742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45958.453684490742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45958.453684490742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45958.453684490742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45958.453684490742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45958.453684490742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45958.453684490742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45958.453684490742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45958.453684490742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45958.453684490742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45958.453684490742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45958.453684490742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45958.453684490742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45958.453684490742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45958.453684490742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45958.453684490742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45958.453684490742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45958.453684490742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45958.453684490742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45958.453684490742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45958.453684490742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45958.453684490742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45958.453684490742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45958.453684490742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45958.453684490742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45958.453684490742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45958.453684490742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45958.453684490742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45958.453684490742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45958.453684490742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45958.453684490742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45958.453684490742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45958.453684490742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45958.453684490742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45958.453684490742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45958.453684490742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45958.453684490742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45958.453684490742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45958.453684490742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45958.453684490742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45958.453684490742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45958.453684490742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45958.453684490742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45958.453684490742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45958.453684490742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45958.453684490742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45958.453684490742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45958.453684490742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45958.453684490742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45958.453684490742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45958.453684490742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45958.453684490742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45958.453684490742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45958.453684490742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45958.453684490742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45958.453684490742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45958.453684490742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45958.453684490742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45958.453684490742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45958.453684490742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45958.453684490742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45958.453684490742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45958.453684490742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45958.453684490742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45958.453684490742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45958.453684490742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45958.453684490742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45958.453684490742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45958.453684490742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45958.453684490742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45958.453684490742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45958.453684490742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45958.453684490742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45958.453684490742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45958.453684490742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45958.453684490742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45958.453684490742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45958.453684490742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45958.453684490742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45958.453684490742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45958.453684490742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45958.453684490742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45958.453684490742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45958.453684490742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45958.453684490742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45958.453684490742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45958.453684490742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45958.453684490742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45958.453684490742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45958.453684490742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45958.453684490742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45958.453684490742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45958.453684490742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45958.453684490742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45958.453684490742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45958.453684490742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45958.453684490742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45958.453684490742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45958.453684490742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45958.453684490742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45958.453684490742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45958.453684490742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45958.453684490742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45958.453684490742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45958.453684490742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45958.453684490742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45958.453684490742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45958.453684490742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45958.453684490742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45958.453684490742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45958.453684490742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45958.453684490742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45958.453684490742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45958.453684490742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45958.453684490742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45958.453684490742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45958.453684490742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45958.453684490742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45958.453684490742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45958.453684490742</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45958.453684722219</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45958.453684722219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45958.453684722219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45958.453684722219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45958.453684722219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45958.453684722219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45958.453684722219</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45958.453684722219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45958.453684722219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45958.453684722219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45958.453684722219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45958.453684722219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45958.453684722219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45958.453684722219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45958.453684722219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45958.453684722219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45958.453684722219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45958.453684722219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45958.453684722219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45958.453684722219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45958.453684722219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45958.453684722219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45958.453684722219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45958.453684722219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45958.453684722219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45958.453684722219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45958.453684722219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45958.453684722219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45958.453684722219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45958.453684722219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45958.453684722219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45958.453684722219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45958.453684722219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45958.453684722219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45958.453684722219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45958.453684722219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45958.453684722219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45958.453684722219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45958.453684722219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45958.453684722219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45958.453684722219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45958.453684722219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45958.453684722219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45958.453684722219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45958.453684722219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45958.453684722219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45958.453684722219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45958.453684722219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45958.453684722219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45958.453684722219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45958.453684722219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45958.453684722219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45958.453684722219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45958.453684722219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45958.453684722219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45958.453684722219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45958.453684722219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45958.453684722219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45958.453684722219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45958.453684722219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45958.453684722219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45958.453684722219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45958.453684722219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45958.453684722219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45958.453684722219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45958.453684722219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45958.453684722219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45958.453684722219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45958.453684722219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45958.453684722219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45958.453684722219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45958.453684722219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45958.453684722219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45958.453684722219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45958.453684722219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45958.453684722219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45958.453684722219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45958.453684722219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45958.453684722219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45958.453684722219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45958.453684722219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45958.453684722219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45958.453684722219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45958.453684722219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45958.453684722219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45958.453684722219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45958.453684722219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45958.453684722219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45958.453684722219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45958.453684722219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45958.453684722219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45958.453684722219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45958.453684722219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45958.453684722219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45958.453684722219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45958.453684722219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45958.453684722219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45958.453684722219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45958.453684722219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45958.453684722219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45958.453684722219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45958.453684722219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45958.453684722219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45958.453684722219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45958.453684722219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45958.453684722219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45958.453684722219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45958.453684722219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45958.453684722219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45958.453684722219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45958.453684722219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45958.453684722219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45958.453684722219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45958.453684722219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45958.453684722219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45958.453684722219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45958.453684722219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45958.453684722219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45958.453684722219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45958.453684722219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45958.453684722219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45958.453684722219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45958.453684722219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45958.453684722219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45958.453684722219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45958.453684722219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45958.453684722219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45958.453684722219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45958.453684722219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45958.453684722219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45958.453684722219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45958.453684722219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45958.453684722219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45958.453684722219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45958.453684722219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45958.453684722219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45958.453684722219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45958.453684722219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45958.453684722219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45958.453684722219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45958.453684722219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45958.453684722219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45958.453684722219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45958.453684722219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45958.453684722219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45958.453684722219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45958.453684722219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45958.453684722219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45958.453684722219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45958.453684722219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45958.453684722219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45958.453684722219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45958.453684722219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45958.453684722219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45958.453684722219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45958.453684722219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45958.453684722219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45958.453684722219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45958.453684722219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45958.453684722219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45958.453684722219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45958.453684722219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45958.453684722219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45958.453684722219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45958.453684722219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45958.453684722219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45958.453684722219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45958.453684722219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45958.453684722219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45958.453684722219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45958.453684722219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45958.453684722219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45958.453684722219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45958.453684722219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45958.453684722219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45958.453684722219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45958.453684722219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45958.453684722219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45958.453684722219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45958.453684722219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45958.453684722219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45958.453684722219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45958.453684722219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45958.453684722219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45958.453684722219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45958.453684722219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45958.453684722219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45958.453684722219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45958.453684722219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45958.453684722219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45958.453684722219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45958.453684722219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45958.453684722219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45958.453684722219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45958.453684722219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45958.453684722219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45958.453684722219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45958.453684722219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45958.453684722219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45958.453684722219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45958.453684722219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45958.453684722219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45958.453684722219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45958.453684722219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45958.453684722219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45958.453684722219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45958.453684722219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45958.453684722219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45958.453684722219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45958.453684722219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45958.453684722219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45958.453684722219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45958.453684722219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45958.453684722219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45958.453684722219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45958.453684722219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45958.453684722219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45958.453684722219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45958.453684722219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45958.453684722219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45958.453684722219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45958.453684722219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45958.453684722219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45958.453684722219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45958.453684722219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45958.453684722219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45958.453684722219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45958.453684722219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45958.453684722219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45958.453684722219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45958.453684722219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45958.453684722219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45958.453684722219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45958.453684722219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45958.453684722219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45958.453684722219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45958.453684722219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45958.453684722219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45958.453684722219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45958.453684722219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45958.453684722219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45958.453684722219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45958.453684722219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45958.453684722219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45958.453684722219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45958.453684722219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45958.453684722219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45958.453684722219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45958.453684722219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45958.453684722219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45958.453684722219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45958.453684722219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45958.453684722219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45958.453684722219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45958.453684722219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45958.453684722219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45958.453684722219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45958.453684722219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45958.453684722219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45958.453684722219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45958.453684722219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45958.453684722219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45958.453684722219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45958.453684722219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45958.453684722219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45958.453684722219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45958.453684722219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45958.453684722219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45958.453684722219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45958.453684722219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45958.453684722219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45958.453684722219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45958.453684722219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45958.453684722219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45958.453684722219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45958.453684722219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45958.453684722219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45958.453684722219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45958.453684722219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45958.453684722219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45958.453684722219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45958.453684722219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45958.453684722219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45958.453684722219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45958.453684722219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45958.453684722219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45958.453684722219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45958.453684722219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45958.453684722219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45958.453684722219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45958.453684722219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45958.453684722219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45958.453684722219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45958.453684722219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45958.453684722219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45958.453684722219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45958.453684722219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45958.453684722219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45958.453684722219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45958.453684722219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45958.453684722219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45958.453684722219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45958.453684722219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45958.453684722219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45958.453684722219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45958.453684722219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45958.453684722219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45958.453684722219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45958.453684722219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45958.453684722219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45958.453684722219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45958.453684722219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45958.453684722219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45958.453684722219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45958.453684722219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45958.453684722219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45958.453684722219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45958.453684722219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45958.453684722219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45958.453684722219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45958.453684722219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45958.453684722219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45958.453684722219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45958.453684722219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45958.453684722219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45958.453684722219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45958.453684722219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45958.453684722219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45958.453684722219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45958.453684722219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45958.453684722219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45958.453684722219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45958.453684722219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45958.453684722219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45958.453684722219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45958.453684722219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45958.453684722219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45958.453684722219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45958.453684722219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45958.453684722219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45958.453684722219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45958.453684722219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45958.453684722219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45958.453684722219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45958.453684722219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45958.453684722219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45958.453684722219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45958.453684722219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45958.453684722219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45958.453684722219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45958.453684722219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45958.453684722219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45958.453684722219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45958.453684722219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45958.453684722219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45958.453684722219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45958.453684722219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45958.453684722219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45958.453684722219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45958.453684722219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45958.453684722219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45958.453684722219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45958.453684722219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45958.453684722219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45958.453684722219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45958.453684722219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45958.453684722219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45958.453684722219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45958.453684722219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45958.453684722219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45958.453684722219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45958.453684722219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45958.453684722219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45958.453684722219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45958.453684722219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45958.453684722219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45958.453684722219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45958.453684722219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45958.453684722219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45958.453684722219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45958.453684722219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45958.453684722219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45958.453684722219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45958.453684722219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45958.453684722219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45958.453684722219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45958.453684722219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45958.453684722219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45958.453684722219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45958.453684722219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45958.453684722219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45958.453684722219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45958.453684722219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45958.453684722219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45958.453684722219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45958.453684722219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45958.453684722219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45958.453684722219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45958.453684722219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45958.453684722219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45958.453684722219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45958.453684722219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45958.453684722219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45958.453684722219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45958.453684722219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45958.453684722219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45958.453684722219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45958.453684722219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45958.453684722219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45958.453684722219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45958.453684722219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45958.453684722219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45958.453684722219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45958.453684722219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45958.453684722219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45958.453684722219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45958.453684722219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45958.453684722219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45958.453684722219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45958.453684722219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45958.453684722219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45958.453684722219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45958.453684722219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45958.453684722219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45958.453684722219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45958.453684722219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45958.453684722219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45958.453684722219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45958.453684722219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45958.453684722219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45958.453684722219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45958.453684722219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45958.453684722219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45958.453684722219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45958.453684722219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45958.453684722219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45958.453684722219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45958.453684722219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45958.453684722219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45958.453684722219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45958.453684722219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45958.453684722219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45958.453684722219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45958.453684722219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45958.453684722219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45958.453684722219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45958.453684722219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45958.453684722219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45958.453684722219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45958.453684722219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45958.453684722219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45958.453684722219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45958.453684722219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45958.453684722219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45958.453684722219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45958.453684722219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45958.453684722219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45958.453684722219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45958.453684722219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45958.453684722219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45958.453684722219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45958.453684722219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45958.453684722219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45958.453684722219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45958.453684722219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45958.453684722219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45958.453684722219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45958.453684722219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45958.453684722219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45958.453684722219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45958.453684722219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45958.453684722219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45958.453684722219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45958.453684722219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45958.453684722219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45958.453684722219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45958.453684722219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45958.453684722219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45958.453684722219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45958.453684722219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45958.453684722219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45958.453684722219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45958.453684722219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45958.453684722219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45958.453684722219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45958.453684722219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45958.453684722219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45958.453684722219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45958.453684722219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45958.453684722219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45958.453684722219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45958.453684722219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45958.453684722219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45958.453684722219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45958.453684722219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45958.453684722219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45958.453684722219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45958.453684722219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45958.453684722219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45958.453684722219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45958.453684722219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45958.453684722219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45958.453684722219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45958.453684722219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45958.453684722219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45958.453684722219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45958.453684722219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45958.453684722219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45958.453684722219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45958.453684722219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45958.453684722219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45958.453684722219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45958.453684722219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45958.453684722219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45958.453684722219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45958.453684722219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45958.453684722219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45958.453684722219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45958.453684722219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45958.453684722219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45958.453684722219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45958.453684722219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45958.453684722219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45958.453684722219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45958.453684722219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45958.453684722219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45958.453684722219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45958.453684722219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45958.453684722219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45958.453684722219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45958.453684722219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45958.453684722219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45958.453684722219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45958.453684722219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45958.453684722219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45958.453684722219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45958.453684722219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45958.453684722219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45958.453684722219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45958.453684722219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45958.453684722219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45958.453684722219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45958.453684722219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45958.453684722219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45958.453684722219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45958.453684722219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45958.453684722219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45958.453684722219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45958.453684722219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45958.453684722219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45958.453684722219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45958.453684722219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45958.453684722219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45958.453684722219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45958.453684722219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45958.453684722219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45958.453684722219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45958.453684722219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45958.453684722219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45958.453684722219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45958.453684722219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45958.453684722219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45958.453684722219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45958.453684722219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45958.453684722219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45958.453684722219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45958.453684722219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45958.453684722219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45958.453684722219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45958.453684722219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45958.453684722219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45958.453684722219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45958.453684722219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45958.453684722219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45958.453684722219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45958.453684722219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45958.453684722219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45958.453684722219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45958.453684722219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45958.453684722219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45958.453684722219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45958.453684722219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45958.453684722219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45958.453684722219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45958.453684722219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45958.453684722219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45958.453684722219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45958.453684722219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45958.453684722219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45958.453684722219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45958.453684722219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45958.453684722219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45958.453684722219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45958.453684722219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45958.453684722219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45958.453684722219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45958.453684722219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45958.453684722219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45958.453684722219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45958.453684722219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45958.453684722219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45958.453684722219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45958.453684722219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45958.453684722219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45958.453684722219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45958.453684722219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45958.453684722219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45958.453684722219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45958.453684722219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45958.453684722219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45958.453684722219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45958.453684722219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45958.453684722219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45958.453684722219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45958.453684722219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45958.453684722219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45958.453684722219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45958.453684722219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45958.453684722219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45958.453684722219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45958.453684722219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45958.453684722219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45958.453684722219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45958.453684722219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45958.453684722219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45958.453684722219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45958.453684722219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45958.453684722219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45958.453684722219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45958.453684722219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45958.453684722219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45958.453684722219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45958.453684722219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45958.453684722219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45958.453684722219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45958.453684722219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45958.453684722219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45958.453684722219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45958.453684722219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45958.453684722219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45958.453684722219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45958.453684722219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45958.453684722219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45958.453684722219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45958.453684722219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45958.453684722219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45958.453684722219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45958.453684722219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45958.453684722219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45958.453684722219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45958.453684722219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45958.453684722219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45958.453684722219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45958.453684722219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45958.453684722219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45958.453684722219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45958.453684722219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45958.453684722219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45958.453684722219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45958.453684722219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45958.453684722219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45958.453684722219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45958.453684722219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45958.453684722219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45958.453684722219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45958.453684722219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45958.453684722219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45958.453684722219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45958.453684722219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45958.453684722219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45958.453684722219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45958.453684722219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45958.453684722219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45958.453684722219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45958.453684722219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45958.453684722219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45958.453684722219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45958.453684722219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45958.453684722219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45958.453684722219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45958.453684722219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45958.453684722219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45958.453684722219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45958.453684722219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45958.453684722219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45958.453684722219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45958.453684722219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45958.453684722219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45958.453684722219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45958.453684722219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45958.453684722219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45958.453684722219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45958.453684722219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45958.453684722219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45958.453684722219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45958.453684722219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45958.453684722219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45958.453684722219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45958.453684722219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45958.453684722219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45958.453684722219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45958.453684722219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45958.453684722219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45958.453684722219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45958.453684722219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45958.453684722219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45958.453684722219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45958.453684722219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45958.453684722219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45958.453684722219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45958.453684722219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45958.453684722219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45958.453684722219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45958.453684722219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45958.453684722219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45958.453684722219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45958.453684722219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45958.453684722219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45958.453684722219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45958.453684722219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45958.453684722219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45958.453684722219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45958.453684722219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45958.453684722219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45958.453684722219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45958.453684722219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45958.453684722219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45958.453684722219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45958.453684722219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45958.453684722219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45958.453684722219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45958.453684722219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45958.453684722219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45958.453684722219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45958.453684722219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45958.453684722219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45958.453684722219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45958.453684722219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45958.453684722219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45958.453684722219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45958.453684722219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45958.453684722219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45958.453684722219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45958.453684722219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45958.453684722219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45958.453684722219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45958.453684722219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45958.453684722219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45958.453684722219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45958.453684722219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45958.453684722219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45958.453684722219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45958.453684722219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45958.453684722219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45958.453684722219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45958.453684722219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45958.453684722219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45958.453684722219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45958.453684722219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45958.453684722219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45958.453684722219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45958.453684722219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45958.453684722219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45958.453684722219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45958.453684722219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45958.453684722219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45958.453684722219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45958.453684722219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45958.453684722219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45958.453684722219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45958.453684722219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45958.453684722219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45958.453684722219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45958.453684722219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45958.453684722219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45958.453684722219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45958.453684722219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45958.453684722219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45958.453684722219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45958.453684722219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45958.453684722219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45958.453684722219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45958.453684722219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45958.453684722219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45958.453684722219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45958.453684722219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45958.453684722219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45958.453684722219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45958.453684722219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45958.453684722219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45958.453684722219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45958.453684722219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45958.453684722219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45958.453684722219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45958.453684722219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45958.453684722219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45958.453684722219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45958.453684722219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45958.453684722219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45958.453684722219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45958.453684722219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45958.453684722219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45958.453684722219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45958.453684722219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45958.453684722219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45958.453684722219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45958.453684722219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45958.453684722219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45958.453684722219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45958.453684722219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45958.453684722219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45958.453684722219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45958.453684722219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45958.453684722219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45958.453684722219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45958.453684722219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45958.453684722219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45958.453684722219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45958.453684722219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45958.453684722219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45958.453684722219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45958.453684722219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45958.453684722219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45958.453684722219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45958.453684722219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45958.453684722219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45958.453684722219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45958.453684722219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45958.453684722219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45958.453684722219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45958.453684722219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45958.453684722219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45958.453684722219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45958.453684722219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45958.453684722219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45958.453684722219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45958.453684722219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45958.453684722219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45958.453684722219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45958.453684722219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45958.453684722219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45958.453684722219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45958.453684722219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45958.453684722219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45958.453684722219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45958.453684722219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45958.453684722219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45958.453684722219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45958.453684722219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45958.453684722219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45958.453684722219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45958.453684722219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45958.453684722219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45958.453684722219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45958.453684722219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45958.453684722219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45958.453684722219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45958.453684722219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45958.453684722219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45958.453684722219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45958.453684722219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45958.453684722219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45958.453684722219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45958.453684722219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45958.453684722219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45958.453684722219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45958.453684722219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45958.453684722219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45958.453684722219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45958.453684722219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45958.453684722219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45958.453684722219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45958.453684722219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45958.453684722219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45958.453684722219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45958.453684722219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45958.453684722219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45958.453684722219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45958.453684722219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45958.453684722219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45958.453684722219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45958.453684722219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45958.453684722219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45958.453684722219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45958.453684722219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45958.453684722219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45958.453684722219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45958.453684722219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45958.453684722219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45958.453684722219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45958.453684722219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45958.453684722219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45958.453684722219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45958.453684722219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45958.453684722219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45958.453684722219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45958.453684722219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45958.453684722219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45958.453684722219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45958.453684722219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45958.453684722219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45958.453684722219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45958.453684722219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45958.453684722219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45958.453684722219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45958.453684722219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45958.453684722219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45958.453684722219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45958.453684722219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45958.453684722219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45958.453684722219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45958.453684722219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45958.453684722219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45958.453684722219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45958.453684722219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45958.453684722219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45958.453684722219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45958.453684722219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45958.453684722219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45958.453684722219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45958.453684722219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45958.453684722219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45958.453684722219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45958.453684722219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45958.453684722219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45958.453684722219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45958.453684722219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45958.453684722219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45958.453684722219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45958.453684722219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45958.453684722219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45958.453684722219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45958.453684722219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45958.453684722219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45958.453684722219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45958.453684722219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45958.453684722219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45958.453684722219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45958.453684722219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45958.453684722219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45958.453684722219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45958.453684722219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45958.453684722219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45958.453684722219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45958.453684722219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45958.453684722219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45958.453684722219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45958.453684722219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45958.453684722219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45958.453684722219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45958.453684722219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45958.453684722219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45958.453684722219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45958.453684722219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45958.453684722219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45958.453684722219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45958.453684722219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45958.453684722219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45958.453684722219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45958.453684722219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45958.453684722219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45958.453684722219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45958.453684722219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45958.453684722219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45958.453684722219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45958.453684722219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45958.453684722219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45958.453684722219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45958.453684722219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45958.453684722219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45958.453684722219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45958.453684722219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45958.453684722219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45958.453684722219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45958.453684722219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45958.453684722219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45958.453684722219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45958.453684722219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45958.453684722219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45958.453684722219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45958.453684722219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45958.453684722219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45958.453684722219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45958.453684722219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45958.453684722219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45958.453684722219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45958.453684722219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45958.453684722219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45958.453684722219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45958.453684722219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45958.453684722219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45958.453684722219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45958.453684722219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45958.453684722219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45958.453684722219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45958.453684722219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45958.453684722219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45958.453684722219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45958.453684722219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45958.453684722219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45958.453684722219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45958.453684722219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45958.453684722219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45958.453684722219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45958.453684722219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45958.453684722219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45958.453684722219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45958.453684722219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45958.453684722219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45958.453684722219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45958.453684722219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45958.453684722219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45958.453684722219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45958.453684722219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45958.453684722219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45958.453684722219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45958.453684722219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45958.453684722219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45958.453684722219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45958.453684722219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45958.453684722219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45958.453684722219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45958.453684722219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45958.453684722219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45958.453684722219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45958.453684722219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45958.453684722219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45958.453684722219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45958.453684722219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45958.453684722219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45958.453684722219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45958.453684722219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45958.453684722219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45958.453684722219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45958.453684722219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45958.453684722219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45958.453684722219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45958.453684722219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45958.453684722219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45958.453684722219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45958.453684722219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45958.453684722219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45958.453684722219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45958.453684722219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45958.453684722219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45958.453684722219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45958.453684722219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45958.453684722219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45958.453684722219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45958.453684722219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45958.453684722219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45958.453684722219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45958.453684722219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45958.453684722219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45958.453684722219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45958.453684722219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45958.453684722219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45958.453684722219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45958.453684722219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45958.453684722219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45958.453684722219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45958.453684722219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45958.453684722219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45958.453684722219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45958.453684722219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45958.453684722219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45958.453684722219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45958.453684722219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45958.453684722219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45958.453684722219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45958.453684722219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45958.453684722219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45958.453684722219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45958.453684722219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45958.453684722219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45958.453684722219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45958.453684722219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45958.453684722219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45958.453684722219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45958.453684722219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45958.453684722219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45958.453684722219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45958.453684722219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45958.453684722219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45958.453684722219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45958.453684722219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45958.453684722219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45958.453684722219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45958.453684722219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45958.453684722219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45958.453684722219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45958.453684722219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45958.453684722219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45958.453684722219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45958.453684722219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45958.453684722219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45958.453684722219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45958.453684722219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45958.453684722219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45958.453684722219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45958.453684722219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45958.453684722219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45958.453684722219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45958.453684722219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45958.453684722219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45958.453684722219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45958.453684722219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45958.453684722219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45958.453684722219</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9"/>
  <sheetViews>
    <sheetView tabSelected="1"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254.97296689814539</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1</v>
      </c>
      <c r="D3" s="94" t="s">
        <v>24071</v>
      </c>
      <c r="E3" s="98" t="s">
        <v>39077</v>
      </c>
      <c r="F3" s="123">
        <v>45958.423194444447</v>
      </c>
      <c r="G3" s="124">
        <f ca="1">IFERROR(NOW()-F3,"")</f>
        <v>3.0490277771605179E-2</v>
      </c>
      <c r="H3" s="123">
        <v>45958.417361111111</v>
      </c>
      <c r="I3" s="119" t="str">
        <f>IFERROR(VLOOKUP(D3,DB!A:F,6,0),"")</f>
        <v>SCECO</v>
      </c>
      <c r="J3" s="119" t="str">
        <f>IFERROR(VLOOKUP(D3,DB!A:G,7,0),"")</f>
        <v>Good</v>
      </c>
      <c r="K3" s="125" t="s">
        <v>39085</v>
      </c>
      <c r="L3" s="121" t="str">
        <f>IFERROR(VLOOKUP(D3,DB!A:I,9,0),"")</f>
        <v>Latis</v>
      </c>
    </row>
    <row r="4" spans="1:16" ht="15" customHeight="1">
      <c r="A4" s="119"/>
      <c r="B4" s="119" t="str">
        <f>IFERROR(VLOOKUP(D4,DB!A:K,11,0),"")</f>
        <v/>
      </c>
      <c r="C4" s="120"/>
      <c r="D4" s="121"/>
      <c r="E4" s="98"/>
      <c r="F4" s="123"/>
      <c r="G4" s="124">
        <f ca="1">IFERROR(NOW()-F4,"")</f>
        <v>45958.453684722219</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45958.453684722219</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45958.453684722219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45958.453684722219</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45958.453684722219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45958.453684722219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45958.453684722219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45958.453684722219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45958.453684722219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45958.453684722219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45958.453684722219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45958.453684722219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45958.453684722219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45958.453684722219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45958.453684722219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45958.453684722219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45958.453684722219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45958.453684722219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45958.453684722219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45958.453684722219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45958.453684722219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45958.453684722219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45958.453684722219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45958.453684722219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45958.453684722219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45958.453684722219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45958.453684722219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45958.453684722219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45958.453684722219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45958.453684722219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45958.453684722219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45958.453684722219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45958.453684722219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45958.453684722219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45958.453684722219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45958.453684722219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45958.453684722219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45958.453684722219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45958.453684722219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45958.453684722219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45958.453684722219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45958.453684722219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45958.453684722219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45958.453684722219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45958.453684722219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45958.453684722219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45958.453684722219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45958.453684722219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45958.453684722219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45958.453684722219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45958.453684722219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45958.453684722219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45958.453684722219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45958.453684722219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45958.453684722219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45958.453684722219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45958.453684722219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45958.453684722219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45958.453684722219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45958.453684722219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45958.453684722219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45958.453684722219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45958.453684722219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45958.453684722219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45958.453684722219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45958.453684722219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45958.453684722219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45958.453684722219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45958.453684722219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45958.453684722219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45958.453684722219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45958.453684722219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45958.453684722219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45958.453684722219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45958.453684722219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45958.453684722219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45958.453684722219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45958.453684722219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45958.453684722219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45958.453684722219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45958.453684722219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45958.453684722219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45958.453684722219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45958.453684722219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45958.453684722219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45958.453684722219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45958.453684722219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45958.453684722219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45958.453684722219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45958.453684722219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45958.453684722219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45958.453684722219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45958.453684722219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45958.453684722219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45958.453684722219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45958.453684722219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45958.453684722219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45958.453684722219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45958.453684722219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45958.453684722219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45958.453684722219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45958.453684722219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45958.453684722219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45958.453684722219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45958.453684722219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45958.453684722219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45958.453684722219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45958.453684722219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45958.453684722219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45958.453684722219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45958.453684722219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45958.453684722219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45958.453684722219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45958.453684722219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45958.453684722219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45958.453684722219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45958.453684722219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45958.453684722219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45958.453684722219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45958.453684722219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45958.453684722219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45958.453684722219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45958.453684722219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45958.453684722219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45958.453684722219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45958.453684722219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45958.453684722219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45958.453684722219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45958.453684722219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45958.453684722219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45958.453684722219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45958.453684722219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45958.453684722219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45958.453684722219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45958.453684722219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45958.453684722219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45958.453684722219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45958.453684722219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45958.453684722219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45958.453684722219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45958.453684722219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45958.453684722219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45958.453684722219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45958.453684722219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45958.453684722219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45958.453684722219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45958.453684722219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45958.453684722219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45958.453684722219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45958.453684722219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45958.453684722219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45958.453684722219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45958.453684722219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45958.453684722219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45958.453684722219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45958.453684722219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45958.453684722219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45958.453684722219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45958.453684722219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45958.453684722219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45958.453684722219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45958.453684722219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45958.453684722219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45958.453684722219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45958.453684722219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45958.453684722219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45958.453684722219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45958.453684722219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45958.453684722219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45958.453684722219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45958.453684722219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45958.453684722219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45958.453684722219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45958.453684722219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45958.453684722219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45958.453684722219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45958.453684722219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45958.453684722219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45958.453684722219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45958.453684722219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45958.453684722219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45958.453684722219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45958.453684722219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45958.453684722219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45958.453684722219</v>
      </c>
      <c r="H188" s="123"/>
      <c r="I188" s="119" t="str">
        <f>IFERROR(VLOOKUP(D188,DB!A:F,6,0),"")</f>
        <v/>
      </c>
      <c r="J188" s="119" t="str">
        <f>IFERROR(VLOOKUP(D188,DB!A:G,7,0),"")</f>
        <v/>
      </c>
      <c r="K188" s="125"/>
      <c r="L188" s="121" t="str">
        <f>IFERROR(VLOOKUP(D188,DB!A:I,9,0),"")</f>
        <v/>
      </c>
    </row>
    <row r="189" spans="1:12" ht="15" customHeight="1">
      <c r="A189" s="126"/>
      <c r="B189" s="126" t="str">
        <f>IFERROR(VLOOKUP(D189,DB!A:K,11,0),"")</f>
        <v/>
      </c>
      <c r="C189" s="127"/>
      <c r="D189" s="128"/>
      <c r="E189" s="129"/>
      <c r="F189" s="130"/>
      <c r="G189" s="131">
        <f ca="1">IFERROR(NOW()-F189,"")</f>
        <v>45958.453684722219</v>
      </c>
      <c r="H189" s="130"/>
      <c r="I189" s="126" t="str">
        <f>IFERROR(VLOOKUP(D189,DB!A:F,6,0),"")</f>
        <v/>
      </c>
      <c r="J189" s="126" t="str">
        <f>IFERROR(VLOOKUP(D189,DB!A:G,7,0),"")</f>
        <v/>
      </c>
      <c r="K189" s="132"/>
      <c r="L189" s="128" t="str">
        <f>IFERROR(VLOOKUP(D189,DB!A:I,9,0),"")</f>
        <v/>
      </c>
    </row>
  </sheetData>
  <dataValidations count="2">
    <dataValidation allowBlank="1" showInputMessage="1" showErrorMessage="1" sqref="E1" xr:uid="{A4F81451-56CC-4543-9497-104C4E44EE4B}"/>
    <dataValidation type="list" allowBlank="1" showInputMessage="1" showErrorMessage="1" sqref="E2:E2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66.621624305553269</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32.264807175924943</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9.7925733796291752</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31265</v>
      </c>
      <c r="E5" s="152" t="s">
        <v>39077</v>
      </c>
      <c r="F5" s="153">
        <v>45958.42528935185</v>
      </c>
      <c r="G5" s="154">
        <f ca="1">IFERROR(NOW()-F5,"")</f>
        <v>2.8395138891937677E-2</v>
      </c>
      <c r="H5" s="153">
        <v>45958.419733796298</v>
      </c>
      <c r="I5" s="152" t="str">
        <f>IFERROR(VLOOKUP(D5,DB!A:F,6,0),"")</f>
        <v>SCECO</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45958.453684490742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45958.453684490742</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45958.453684490742</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45958.453684490742</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45958.453684490742</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45958.453684490742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45958.453684490742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45958.453684490742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45958.453684490742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45958.453684490742</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45958.453684490742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45958.453684490742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45958.453684490742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45958.453684490742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45958.453684490742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45958.453684490742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45958.453684490742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45958.453684490742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45958.453684490742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45958.453684490742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45958.453684490742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45958.453684490742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45958.453684490742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45958.453684490742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45958.453684490742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45958.453684490742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45958.453684490742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45958.453684490742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45958.453684490742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45958.453684490742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45958.453684490742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45958.453684490742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45958.453684490742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45958.453684490742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45958.453684490742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45958.453684490742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45958.453684490742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45958.453684490742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45958.453684490742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45958.453684490742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45958.453684490742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45958.453684490742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45958.453684490742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45958.453684490742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45958.453684490742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45958.453684490742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45958.453684490742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45958.453684490742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45958.453684490742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45958.453684490742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45958.453684490742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45958.453684490742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45958.453684490742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45958.453684490742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45958.453684490742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45958.453684490742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45958.453684490742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45958.453684490742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45958.453684490742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45958.453684490742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45958.453684490742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45958.453684490742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45958.453684490742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45958.453684490742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45958.453684490742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45958.453684490742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45958.453684490742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45958.453684490742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45958.453684490742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45958.453684490742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45958.453684490742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45958.453684490742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45958.453684490742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45958.453684490742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45958.453684490742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45958.453684490742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45958.453684490742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45958.453684490742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45958.453684490742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45958.453684490742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45958.453684490742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45958.453684490742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45958.453684490742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45958.453684490742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45958.453684490742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45958.453684490742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45958.453684490742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45958.453684490742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45958.453684490742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45958.453684490742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45958.453684490742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45958.453684490742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45958.453684490742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45958.453684490742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45958.453684490742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45958.453684490742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45958.453684490742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45958.453684490742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45958.453684490742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45958.453684490742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45958.453684490742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45958.453684490742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45958.453684490742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45958.453684490742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45958.453684490742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45958.453684490742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45958.453684490742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45958.453684490742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45958.453684490742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45958.453684490742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45958.453684490742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45958.453684490742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45958.453684490742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45958.453684490742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45958.453684490742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45958.453684490742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45958.453684490742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45958.453684490742</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45958.453684490742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45958.453684490742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45958.453684490742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45958.453684490742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45958.453684490742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45958.453684490742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45958.453684490742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45958.453684490742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45958.453684490742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45958.453684490742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45958.453684490742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45958.453684490742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45958.453684490742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45958.453684490742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45958.453684490742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45958.453684490742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45958.453684490742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45958.453684490742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45958.453684490742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45958.453684490742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45958.453684490742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45958.453684490742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45958.453684490742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45958.453684490742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45958.453684490742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45958.453684490742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45958.453684490742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45958.453684490742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45958.453684490742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45958.453684490742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45958.453684490742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45958.453684490742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45958.453684490742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45958.453684490742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45958.453684490742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45958.453684490742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45958.453684490742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45958.453684490742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45958.453684490742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45958.453684490742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45958.453684490742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45958.453684490742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45958.453684490742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45958.453684490742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45958.453684490742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45958.453684490742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45958.453684490742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45958.453684490742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45958.453684490742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45958.453684490742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45958.453684490742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45958.453684490742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45958.453684490742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45958.453684490742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45958.453684490742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45958.453684490742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45958.453684490742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45958.453684490742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45958.453684490742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45958.453684490742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45958.453684490742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45958.453684490742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45958.453684490742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45958.453684490742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45958.453684490742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45958.453684490742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45958.453684490742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45958.453684490742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45958.453684490742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45958.453684490742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45958.453684490742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45958.453684490742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45958.453684490742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45958.453684490742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45958.453684490742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45958.453684490742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45958.453684490742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45958.453684490742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45958.453684490742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45958.453684490742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45958.453684490742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45958.453684490742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45958.453684490742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45958.453684490742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45958.453684490742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45958.453684490742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45958.453684490742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45958.453684490742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45958.453684490742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45958.453684490742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45958.453684490742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45958.453684490742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45958.453684490742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45958.453684490742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45958.453684490742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45958.453684490742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45958.453684490742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45958.453684490742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45958.453684490742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45958.453684490742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45958.453684490742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45958.453684490742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45958.453684490742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45958.453684490742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45958.453684490742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45958.453684490742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45958.453684490742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45958.453684490742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45958.453684490742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45958.453684490742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45958.453684490742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45958.453684490742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45958.453684490742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45958.453684490742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45958.453684490742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45958.453684490742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45958.453684490742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45958.453684490742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45958.453684490742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45958.453684490742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45958.453684490742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45958.453684490742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45958.453684490742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45958.453684490742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45958.453684490742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45958.453684490742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45958.453684490742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45958.453684490742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45958.453684490742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45958.453684490742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45958.453684490742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45958.453684490742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45958.453684490742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45958.453684490742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45958.453684490742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45958.453684490742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45958.453684490742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45958.453684490742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45958.453684490742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45958.453684490742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45958.453684490742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45958.453684490742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45958.453684490742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45958.453684490742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45958.453684490742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45958.453684490742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45958.453684490742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45958.453684490742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45958.453684490742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45958.453684490742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45958.453684490742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45958.453684490742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45958.453684490742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45958.453684490742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45958.453684490742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45958.453684490742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45958.453684490742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45958.453684490742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45958.453684490742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45958.453684490742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45958.453684490742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45958.453684490742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45958.453684490742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45958.453684490742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45958.453684490742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45958.453684490742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45958.453684490742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45958.453684490742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45958.453684490742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45958.453684490742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45958.453684490742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45958.453684490742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45958.453684490742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45958.453684490742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45958.453684490742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45958.453684490742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45958.453684490742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45958.453684490742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45958.453684490742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45958.453684490742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45958.453684490742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45958.453684490742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45958.453684490742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45958.453684490742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45958.453684490742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45958.453684490742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45958.453684490742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45958.453684490742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45958.453684490742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45958.453684490742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45958.453684490742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45958.453684490742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45958.453684490742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45958.453684490742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45958.453684490742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45958.453684490742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45958.453684490742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45958.453684490742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45958.453684490742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45958.453684490742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45958.453684490742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45958.453684490742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45958.453684490742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45958.453684490742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45958.453684490742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45958.453684490742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45958.453684490742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45958.453684490742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45958.453684490742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45958.453684490742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45958.453684490742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45958.453684490742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45958.453684490742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45958.453684490742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45958.453684490742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45958.453684490742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45958.453684490742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45958.453684490742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45958.453684490742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45958.453684490742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45958.453684490742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45958.453684490742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45958.453684490742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45958.453684490742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45958.453684490742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45958.453684490742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45958.453684490742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45958.453684490742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45958.453684490742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45958.453684490742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45958.453684490742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45958.453684490742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45958.453684490742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45958.453684490742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45958.453684490742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45958.453684490742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45958.453684490742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45958.453684490742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45958.453684490742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45958.453684490742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45958.453684490742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45958.453684490742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45958.453684490742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45958.453684490742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45958.453684490742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45958.453684490742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45958.453684490742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45958.453684490742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45958.453684490742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45958.453684490742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45958.453684490742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45958.453684490742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45958.453684490742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45958.453684490742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45958.453684490742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45958.453684490742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45958.453684490742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45958.453684490742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45958.453684490742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45958.453684490742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45958.453684490742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45958.453684490742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45958.453684490742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45958.453684490742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45958.453684490742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45958.453684490742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45958.453684490742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45958.453684490742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45958.453684490742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45958.453684490742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45958.453684490742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45958.453684490742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45958.453684490742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45958.453684490742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45958.453684490742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45958.453684490742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45958.453684490742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45958.453684490742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45958.453684490742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45958.453684490742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45958.453684490742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45958.453684490742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45958.453684490742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45958.453684490742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45958.453684490742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45958.453684490742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45958.453684490742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45958.453684490742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45958.453684490742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45958.453684490742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45958.453684490742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45958.453684490742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45958.453684490742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45958.453684490742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45958.453684490742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45958.453684490742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45958.453684490742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45958.453684490742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45958.453684490742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45958.453684490742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45958.453684490742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45958.453684490742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45958.453684490742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45958.453684490742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45958.453684490742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45958.453684490742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45958.453684490742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45958.453684490742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45958.453684490742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45958.453684490742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45958.453684490742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45958.453684490742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45958.453684490742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45958.453684490742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45958.453684490742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45958.453684490742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45958.453684490742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45958.453684490742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45958.453684490742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45958.453684490742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45958.453684490742</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33031</v>
      </c>
      <c r="E2" s="106" t="s">
        <v>38998</v>
      </c>
      <c r="F2" s="107">
        <v>45958.384212962963</v>
      </c>
      <c r="G2" s="77">
        <f ca="1">IFERROR(NOW()-F2,"-")</f>
        <v>6.9471527778659947E-2</v>
      </c>
      <c r="H2" s="107">
        <v>45958.384212962963</v>
      </c>
      <c r="I2" s="103" t="str">
        <f>IFERROR(VLOOKUP(D2,DB!A:F,6,0),"")</f>
        <v>SCECO</v>
      </c>
      <c r="J2" s="102" t="str">
        <f>IFERROR(VLOOKUP(D2,DB!A:G,7,0),"")</f>
        <v>Vandalized</v>
      </c>
      <c r="K2" s="108" t="s">
        <v>39095</v>
      </c>
      <c r="L2" s="109" t="str">
        <f>IFERROR(VLOOKUP(D2,DB!A:I,9,0),"")</f>
        <v>Latis</v>
      </c>
    </row>
    <row r="3" spans="1:16383" ht="31.5" customHeight="1">
      <c r="A3" s="104"/>
      <c r="B3" s="103" t="str">
        <f>IFERROR(VLOOKUP(D3,DB!A:K,11,0),"")</f>
        <v/>
      </c>
      <c r="C3" s="105"/>
      <c r="D3" s="103"/>
      <c r="E3" s="106"/>
      <c r="F3" s="107"/>
      <c r="G3" s="77">
        <f ca="1">IFERROR(NOW()-F3,"-")</f>
        <v>45958.453684490742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45958.453684490742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45958.453684490742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45958.453684490742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45958.453684490742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45958.453684490742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45958.453684490742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45958.453684490742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45958.453684490742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45958.453684490742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45958.453684490742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45958.453684490742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45958.453684490742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45958.453684490742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45958.453684490742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45958.453684490742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45958.453684490742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45958.453684490742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45958.453684490742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45958.453684490742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45958.453684490742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45958.453684490742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45958.453684490742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45958.453684490742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45958.453684490742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45958.453684490742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45958.453684490742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45958.453684490742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45958.453684490742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45958.453684490742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45958.453684490742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45958.453684490742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45958.453684490742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45958.453684490742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45958.453684490742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45958.453684490742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45958.453684490742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45958.453684490742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45958.453684490742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45958.453684490742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45958.453684490742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45958.453684490742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45958.453684490742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45958.453684490742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45958.453684490742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45958.453684490742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45958.453684490742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45958.453684490742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45958.453684490742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45958.453684490742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45958.453684490742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45958.453684490742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45958.453684490742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45958.453684490742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45958.453684490742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45958.453684490742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45958.453684490742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45958.453684490742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45958.453684490742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45958.453684490742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45958.453684490742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45958.453684490742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45958.453684490742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45958.453684490742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45958.453684490742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45958.453684490742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45958.453684490742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45958.453684490742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45958.453684490742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45958.453684490742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45958.453684490742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45958.453684490742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45958.453684490742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45958.453684490742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45958.453684490742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45958.453684490742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45958.453684490742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45958.453684490742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45958.453684490742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45958.453684490742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45958.453684490742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45958.453684490742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45958.453684490742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45958.453684490742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45958.453684490742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45958.453684490742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45958.453684490742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45958.453684490742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45958.453684490742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45958.453684490742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45958.453684490742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45958.453684490742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45958.453684490742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45958.453684490742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45958.453684490742</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2025-10-28T07:53:44Z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