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46" documentId="120_S{2AC9BD13-BADA-5192-A53E-5A8FF88502F6}" xr6:coauthVersionLast="47" xr6:coauthVersionMax="47" xr10:uidLastSave="{17F743C8-4E0E-443E-9D90-18CA22640DE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<sst xmlns="http://schemas.openxmlformats.org/spreadsheetml/2006/main" count="180298" uniqueCount="39134">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</sst>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313.63429675925727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0.20367175925639458</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0.14845185184822185</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45976.582722685183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45976.582722685183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45976.582722685183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45976.582722685183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45976.582722685183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45976.582722685183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45976.582722685183</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45976.582722685183</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45976.582722685183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45976.582722685183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45976.582722685183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45976.582722685183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45976.582722685183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45976.582722685183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45976.582722685183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45976.582722685183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45976.582722685183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45976.582722685183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45976.582722685183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45976.582722685183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45976.582722685183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45976.582722685183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45976.582722685183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45976.582722685183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45976.582722685183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45976.582722685183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45976.582722685183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45976.582722685183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45976.582722685183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45976.582722685183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45976.582722685183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45976.582722685183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45976.582722685183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45976.582722685183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45976.582722685183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45976.582722685183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45976.582722685183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45976.582722685183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45976.582722685183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45976.582722685183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45976.582722685183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45976.582722685183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45976.582722685183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45976.582722685183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45976.582722685183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45976.582722685183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45976.582722685183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45976.582722685183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45976.582722685183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45976.582722685183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45976.582722685183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45976.582722685183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45976.582722685183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45976.582722685183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45976.582722685183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45976.582722685183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45976.582722685183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45976.582722685183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45976.582722685183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45976.582722685183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45976.582722685183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45976.582722685183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45976.582722685183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45976.582722685183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45976.582722685183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45976.582722685183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45976.582722685183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45976.582722685183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45976.582722685183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45976.582722685183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45976.582722685183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45976.582722685183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45976.582722685183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45976.582722685183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45976.582722685183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45976.582722685183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45976.582722685183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45976.582722685183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45976.582722685183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45976.582722685183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45976.582722685183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45976.582722685183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45976.582722685183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45976.582722685183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45976.582722685183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45976.582722685183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45976.582722685183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45976.582722685183</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C459C0E1-948D-49BF-AF2B-31EF7137DB05}"/>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151.58288472222193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0.14638009259215323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45976.582722685183</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45976.582722685183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45976.582722685183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45976.582722685183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45976.582722685183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45976.582722685183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45976.582722685183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45976.582722685183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45976.582722685183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45976.582722685183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45976.582722685183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45976.582722685183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45976.582722685183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45976.582722685183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45976.582722685183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45976.582722685183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45976.582722685183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45976.582722685183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45976.582722685183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45976.582722685183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45976.582722685183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45976.582722685183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45976.582722685183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45976.582722685183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45976.582722685183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45976.582722685183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45976.582722685183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ca="1">IFERROR(NOW()-F32,"-")</f>
        <v>45976.582722685183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45976.582722685183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45976.582722685183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45976.582722685183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45976.582722685183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45976.582722685183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45976.582722685183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45976.582722685183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45976.582722685183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45976.582722685183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45976.582722685183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45976.582722685183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45976.582722685183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45976.582722685183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45976.582722685183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45976.582722685183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45976.582722685183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45976.582722685183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45976.582722685183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45976.582722685183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45976.582722685183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45976.582722685183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45976.582722685183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45976.582722685183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45976.582722685183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45976.582722685183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45976.582722685183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45976.582722685183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45976.582722685183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45976.582722685183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45976.582722685183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45976.582722685183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45976.582722685183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45976.582722685183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45976.582722685183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45976.582722685183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45976.582722685183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45976.582722685183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45976.582722685183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45976.582722685183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45976.582722685183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45976.582722685183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45976.582722685183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45976.582722685183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45976.582722685183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45976.582722685183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45976.582722685183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45976.582722685183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45976.582722685183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45976.582722685183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45976.582722685183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45976.582722685183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45976.582722685183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45976.582722685183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45976.582722685183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45976.582722685183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45976.582722685183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45976.582722685183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45976.582722685183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45976.582722685183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45976.582722685183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45976.582722685183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45976.582722685183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45976.582722685183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45976.582722685183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45976.582722685183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45976.582722685183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45976.582722685183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45976.582722685183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45976.582722685183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45976.582722685183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45976.582722685183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45976.582722685183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45976.582722685183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45976.582722685183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45976.582722685183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45976.582722685183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45976.582722685183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45976.582722685183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45976.582722685183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45976.582722685183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45976.582722685183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45976.582722685183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45976.582722685183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45976.582722685183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45976.582722685183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45976.582722685183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45976.582722685183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45976.582722685183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45976.582722685183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45976.582722685183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45976.582722685183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45976.582722685183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45976.582722685183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45976.582722685183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45976.582722685183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45976.582722685183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45976.582722685183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45976.582722685183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45976.582722685183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45976.582722685183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45976.582722685183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45976.582722685183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45976.582722685183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45976.582722685183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45976.582722685183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45976.582722685183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45976.582722685183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45976.582722685183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45976.582722685183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45976.582722685183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45976.582722685183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45976.582722685183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45976.582722685183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45976.582722685183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45976.582722685183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45976.582722685183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45976.582722685183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45976.582722685183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45976.582722685183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45976.582722685183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45976.582722685183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45976.582722685183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45976.582722685183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45976.582722685183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45976.582722685183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45976.582722685183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45976.582722685183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45976.582722685183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45976.582722685183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45976.582722685183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45976.582722685183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45976.582722685183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45976.582722685183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45976.582722685183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45976.582722685183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45976.582722685183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45976.582722685183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45976.582722685183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45976.582722685183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45976.582722685183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45976.582722685183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45976.582722685183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45976.582722685183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45976.582722685183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45976.582722685183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45976.582722685183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45976.582722685183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45976.582722685183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45976.582722685183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45976.582722685183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45976.582722685183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45976.582722685183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45976.582722685183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45976.582722685183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45976.582722685183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45976.582722685183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45976.582722685183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45976.582722685183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45976.582722685183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45976.582722685183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45976.582722685183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45976.582722685183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45976.582722685183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45976.582722685183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45976.582722685183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45976.582722685183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45976.582722685183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45976.582722685183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45976.582722685183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45976.582722685183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45976.582722685183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45976.582722685183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45976.582722685183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45976.582722685183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45976.582722685183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45976.582722685183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45976.582722685183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45976.582722685183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45976.582722685183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45976.582722685183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45976.582722685183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45976.582722685183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45976.582722685183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45976.582722685183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45976.582722685183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45976.582722685183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45976.582722685183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45976.582722685183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45976.582722685183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45976.582722685183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45976.582722685183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45976.582722685183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45976.582722685183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45976.582722685183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45976.582722685183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45976.582722685183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45976.582722685183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45976.582722685183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45976.582722685183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45976.582722685183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45976.582722685183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45976.582722685183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45976.582722685183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45976.582722685183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45976.582722685183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45976.582722685183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45976.582722685183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45976.582722685183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45976.582722685183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45976.582722685183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45976.582722685183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45976.582722685183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45976.582722685183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45976.582722685183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45976.582722685183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45976.582722685183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45976.582722685183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45976.582722685183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45976.582722685183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45976.582722685183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45976.582722685183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45976.582722685183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45976.582722685183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45976.582722685183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45976.582722685183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45976.582722685183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45976.582722685183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45976.582722685183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45976.582722685183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45976.582722685183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45976.582722685183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45976.582722685183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45976.582722685183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45976.582722685183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45976.582722685183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45976.582722685183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45976.582722685183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45976.582722685183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45976.582722685183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45976.582722685183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45976.582722685183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45976.582722685183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45976.582722685183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45976.582722685183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45976.582722685183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45976.582722685183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45976.582722685183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45976.582722685183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45976.582722685183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45976.582722685183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45976.582722685183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45976.582722685183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45976.582722685183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45976.582722685183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45976.582722685183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45976.582722685183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45976.582722685183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45976.582722685183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45976.582722685183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45976.582722685183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45976.582722685183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45976.582722685183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45976.582722685183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45976.582722685183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45976.582722685183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45976.582722685183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45976.582722685183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45976.582722685183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45976.582722685183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45976.582722685183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45976.582722685183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45976.582722685183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45976.582722685183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45976.582722685183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45976.582722685183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45976.582722685183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45976.582722685183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45976.582722685183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45976.582722685183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45976.582722685183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45976.582722685183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45976.582722685183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45976.582722685183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45976.582722685183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45976.582722685183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45976.582722685183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45976.582722685183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45976.582722685183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45976.582722685183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45976.582722685183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45976.582722685183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45976.582722685183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45976.582722685183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45976.582722685183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45976.582722685183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45976.582722685183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45976.582722685183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45976.582722685183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45976.582722685183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45976.582722685183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45976.582722685183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45976.582722685183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45976.582722685183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45976.582722685183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45976.582722685183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45976.582722685183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45976.582722685183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45976.582722685183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45976.582722685183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45976.582722685183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45976.582722685183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45976.582722685183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45976.582722685183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45976.582722685183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45976.582722685183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45976.582722685183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45976.582722685183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45976.582722685183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45976.582722685183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45976.582722685183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45976.582722685183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45976.582722685183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45976.582722685183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45976.582722685183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45976.582722685183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45976.582722685183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45976.582722685183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45976.582722685183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45976.582722685183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45976.582722685183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45976.582722685183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45976.582722685183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45976.582722685183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45976.582722685183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45976.582722685183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45976.582722685183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45976.582722685183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45976.582722685183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45976.582722685183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45976.582722685183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45976.582722685183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45976.582722685183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45976.582722685183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45976.582722685183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45976.582722685183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45976.582722685183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45976.582722685183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45976.582722685183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45976.582722685183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45976.582722685183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45976.582722685183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45976.582722685183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45976.582722685183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45976.582722685183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45976.582722685183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45976.582722685183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45976.582722685183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45976.582722685183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45976.582722685183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45976.582722685183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45976.582722685183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45976.582722685183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45976.582722685183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45976.582722685183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45976.582722685183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45976.582722685183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45976.582722685183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45976.582722685183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45976.582722685183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45976.582722685183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45976.582722685183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45976.582722685183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45976.582722685183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45976.582722685183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45976.582722685183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45976.582722685183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45976.582722685183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45976.582722685183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45976.582722685183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45976.582722685183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45976.582722685183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45976.582722685183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45976.582722685183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45976.582722685183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45976.582722685183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45976.582722685183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45976.582722685183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45976.582722685183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45976.582722685183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45976.582722685183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45976.582722685183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45976.582722685183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45976.582722685183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45976.582722685183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45976.582722685183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45976.582722685183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45976.582722685183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45976.582722685183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45976.582722685183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45976.582722685183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45976.582722685183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45976.582722685183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45976.582722685183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45976.582722685183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45976.582722685183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45976.582722685183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45976.582722685183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45976.582722685183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45976.582722685183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45976.582722685183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45976.582722685183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45976.582722685183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45976.582722685183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45976.582722685183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45976.582722685183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45976.582722685183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45976.582722685183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45976.582722685183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45976.582722685183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45976.582722685183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45976.582722685183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45976.582722685183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45976.582722685183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45976.582722685183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45976.582722685183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45976.582722685183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45976.582722685183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45976.582722685183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45976.582722685183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45976.582722685183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45976.582722685183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45976.582722685183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45976.582722685183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45976.582722685183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45976.582722685183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45976.582722685183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45976.582722685183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45976.582722685183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45976.582722685183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45976.582722685183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45976.582722685183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45976.582722685183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45976.582722685183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45976.582722685183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45976.582722685183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45976.582722685183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45976.582722685183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45976.582722685183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45976.582722685183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45976.582722685183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45976.582722685183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45976.582722685183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45976.582722685183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45976.582722685183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45976.582722685183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45976.582722685183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45976.582722685183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45976.582722685183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45976.582722685183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45976.582722685183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45976.582722685183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45976.582722685183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45976.582722685183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45976.582722685183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45976.582722685183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45976.582722685183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45976.582722685183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45976.582722685183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45976.582722685183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45976.582722685183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45976.582722685183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45976.582722685183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45976.582722685183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45976.582722685183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45976.582722685183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45976.582722685183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45976.582722685183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45976.582722685183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45976.582722685183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45976.582722685183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45976.582722685183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45976.582722685183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45976.582722685183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45976.582722685183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45976.582722685183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45976.582722685183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45976.582722685183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45976.582722685183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45976.582722685183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45976.582722685183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45976.582722685183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45976.582722685183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45976.582722685183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45976.582722685183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45976.582722685183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45976.582722685183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45976.582722685183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45976.582722685183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45976.582722685183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45976.582722685183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45976.582722685183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45976.582722685183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45976.582722685183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45976.582722685183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45976.582722685183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45976.582722685183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45976.582722685183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45976.582722685183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45976.582722685183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45976.582722685183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45976.582722685183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45976.582722685183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45976.582722685183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45976.582722685183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45976.582722685183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45976.582722685183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45976.582722685183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45976.582722685183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45976.582722685183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45976.582722685183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45976.582722685183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45976.582722685183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45976.582722685183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45976.582722685183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45976.582722685183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45976.582722685183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45976.582722685183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45976.582722685183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45976.582722685183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45976.582722685183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45976.582722685183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45976.582722685183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45976.582722685183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45976.582722685183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45976.582722685183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45976.582722685183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45976.582722685183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45976.582722685183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45976.582722685183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45976.582722685183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45976.582722685183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45976.582722685183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45976.582722685183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45976.582722685183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45976.582722685183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45976.582722685183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45976.582722685183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45976.582722685183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45976.582722685183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45976.582722685183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45976.582722685183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45976.582722685183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45976.582722685183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45976.582722685183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45976.582722685183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45976.582722685183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45976.582722685183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45976.582722685183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45976.582722685183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45976.582722685183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45976.582722685183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45976.582722685183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45976.582722685183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45976.582722685183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45976.582722685183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45976.582722685183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45976.582722685183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45976.582722685183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45976.582722685183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45976.582722685183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45976.582722685183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45976.582722685183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45976.582722685183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45976.582722685183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45976.582722685183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45976.582722685183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45976.582722685183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45976.582722685183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45976.582722685183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45976.582722685183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45976.582722685183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45976.582722685183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45976.582722685183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45976.582722685183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45976.582722685183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45976.582722685183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45976.582722685183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45976.582722685183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45976.582722685183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45976.582722685183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45976.582722685183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45976.582722685183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45976.582722685183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45976.582722685183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45976.582722685183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45976.582722685183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45976.582722685183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45976.582722685183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45976.582722685183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45976.582722685183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45976.582722685183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45976.582722685183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45976.582722685183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45976.582722685183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45976.582722685183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45976.582722685183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45976.582722685183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45976.582722685183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45976.582722685183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45976.582722685183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45976.582722685183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45976.582722685183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45976.582722685183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45976.582722685183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45976.582722685183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45976.582722685183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45976.582722685183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45976.582722685183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45976.582722685183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45976.582722685183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45976.582722685183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45976.582722685183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45976.582722685183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45976.582722685183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45976.582722685183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45976.582722685183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45976.582722685183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45976.582722685183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45976.582722685183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45976.582722685183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45976.582722685183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45976.582722685183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45976.582722685183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45976.582722685183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45976.582722685183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45976.582722685183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45976.582722685183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45976.582722685183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45976.582722685183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45976.582722685183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45976.582722685183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45976.582722685183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45976.582722685183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45976.582722685183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45976.582722685183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45976.582722685183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45976.582722685183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45976.582722685183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45976.582722685183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45976.582722685183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45976.582722685183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45976.582722685183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45976.582722685183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45976.582722685183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45976.582722685183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45976.582722685183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45976.582722685183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45976.582722685183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45976.582722685183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45976.582722685183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45976.582722685183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45976.582722685183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45976.582722685183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45976.582722685183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45976.582722685183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45976.582722685183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45976.582722685183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45976.582722685183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45976.582722685183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45976.582722685183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45976.582722685183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45976.582722685183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45976.582722685183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45976.582722685183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45976.582722685183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45976.582722685183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45976.582722685183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45976.582722685183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45976.582722685183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45976.582722685183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45976.582722685183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45976.582722685183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45976.582722685183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45976.582722685183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45976.582722685183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45976.582722685183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45976.582722685183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45976.582722685183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45976.582722685183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45976.582722685183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45976.582722685183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45976.582722685183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45976.582722685183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45976.582722685183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45976.582722685183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45976.582722685183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45976.582722685183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45976.582722685183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45976.582722685183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45976.582722685183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45976.582722685183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45976.582722685183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45976.582722685183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45976.582722685183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45976.582722685183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45976.582722685183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45976.582722685183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45976.582722685183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45976.582722685183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45976.582722685183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45976.582722685183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45976.582722685183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45976.582722685183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45976.582722685183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45976.582722685183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45976.582722685183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45976.582722685183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45976.582722685183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45976.582722685183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45976.582722685183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45976.582722685183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45976.582722685183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45976.582722685183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45976.582722685183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45976.582722685183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45976.582722685183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45976.582722685183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45976.582722685183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45976.582722685183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45976.582722685183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45976.582722685183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45976.582722685183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45976.582722685183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45976.582722685183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45976.582722685183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45976.582722685183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45976.582722685183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45976.582722685183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45976.582722685183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45976.582722685183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45976.582722685183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45976.582722685183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45976.582722685183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45976.582722685183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45976.582722685183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45976.582722685183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45976.582722685183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45976.582722685183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45976.582722685183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45976.582722685183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45976.582722685183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45976.582722685183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45976.582722685183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45976.582722685183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45976.582722685183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45976.582722685183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45976.582722685183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45976.582722685183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45976.582722685183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45976.582722685183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45976.582722685183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45976.582722685183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45976.582722685183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45976.582722685183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45976.582722685183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45976.582722685183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45976.582722685183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45976.582722685183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45976.582722685183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45976.582722685183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45976.582722685183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45976.582722685183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45976.582722685183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45976.582722685183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45976.582722685183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45976.582722685183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45976.582722685183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45976.582722685183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45976.582722685183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45976.582722685183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45976.582722685183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45976.582722685183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45976.582722685183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45976.582722685183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45976.582722685183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45976.582722685183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45976.582722685183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45976.582722685183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45976.582722685183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45976.582722685183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45976.582722685183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45976.582722685183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45976.582722685183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45976.582722685183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45976.582722685183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45976.582722685183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45976.582722685183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45976.582722685183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45976.582722685183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45976.582722685183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45976.582722685183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45976.582722685183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45976.582722685183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45976.582722685183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45976.582722685183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45976.582722685183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45976.582722685183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45976.582722685183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45976.582722685183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45976.582722685183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45976.582722685183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45976.582722685183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45976.582722685183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45976.582722685183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45976.582722685183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45976.582722685183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45976.582722685183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45976.582722685183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45976.582722685183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45976.582722685183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45976.582722685183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45976.582722685183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45976.582722685183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45976.582722685183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45976.582722685183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45976.582722685183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45976.582722685183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45976.582722685183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45976.582722685183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45976.582722685183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45976.582722685183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45976.582722685183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45976.582722685183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45976.582722685183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45976.582722685183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45976.582722685183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45976.582722685183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45976.582722685183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45976.582722685183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45976.582722685183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45976.582722685183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45976.582722685183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45976.582722685183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45976.582722685183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45976.582722685183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45976.582722685183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45976.582722685183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45976.582722685183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45976.582722685183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45976.582722685183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45976.582722685183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45976.582722685183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45976.582722685183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45976.582722685183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45976.582722685183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45976.582722685183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45976.582722685183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45976.582722685183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45976.582722685183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45976.582722685183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45976.582722685183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45976.582722685183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45976.582722685183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45976.582722685183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45976.582722685183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45976.582722685183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45976.582722685183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45976.582722685183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45976.582722685183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45976.582722685183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45976.582722685183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45976.582722685183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45976.582722685183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45976.582722685183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45976.582722685183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45976.582722685183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45976.582722685183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45976.582722685183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45976.582722685183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45976.582722685183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45976.582722685183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45976.582722685183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45976.582722685183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45976.582722685183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45976.582722685183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45976.582722685183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45976.582722685183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45976.582722685183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45976.582722685183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45976.582722685183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45976.582722685183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45976.582722685183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45976.582722685183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45976.582722685183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45976.582722685183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45976.582722685183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45976.582722685183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45976.582722685183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45976.582722685183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45976.582722685183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45976.582722685183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45976.582722685183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45976.582722685183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45976.582722685183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45976.582722685183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45976.582722685183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45976.582722685183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45976.582722685183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45976.582722685183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45976.582722685183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45976.582722685183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45976.582722685183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45976.582722685183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45976.582722685183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45976.582722685183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45976.582722685183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45976.582722685183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45976.582722685183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45976.582722685183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45976.582722685183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45976.582722685183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45976.582722685183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45976.582722685183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45976.582722685183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45976.582722685183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45976.582722685183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45976.582722685183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45976.582722685183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45976.582722685183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45976.582722685183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45976.582722685183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45976.582722685183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45976.582722685183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45976.582722685183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45976.582722685183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45976.582722685183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45976.582722685183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45976.582722685183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45976.582722685183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45976.582722685183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45976.582722685183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45976.582722685183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45976.582722685183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45976.582722685183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45976.582722685183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45976.582722685183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45976.582722685183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45976.582722685183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45976.582722685183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45976.582722685183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45976.582722685183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45976.582722685183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45976.582722685183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45976.582722685183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45976.582722685183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45976.582722685183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45976.582722685183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45976.582722685183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45976.582722685183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45976.582722685183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45976.582722685183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45976.582722685183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45976.582722685183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45976.582722685183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45976.582722685183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45976.582722685183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45976.582722685183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45976.582722685183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45976.582722685183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45976.582722685183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45976.582722685183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45976.582722685183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45976.582722685183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45976.582722685183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45976.582722685183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45976.582722685183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45976.582722685183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45976.582722685183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45976.582722685183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45976.582722685183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45976.582722685183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45976.582722685183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45976.582722685183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45976.582722685183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45976.582722685183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45976.582722685183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45976.582722685183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45976.582722685183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45976.582722685183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45976.582722685183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45976.582722685183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45976.582722685183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45976.582722685183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45976.582722685183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45976.582722685183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273.10200509258721</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0.13070879629231058</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3</v>
      </c>
      <c r="D4" s="92" t="s">
        <v>29169</v>
      </c>
      <c r="E4" s="95" t="s">
        <v>39104</v>
      </c>
      <c r="F4" s="96">
        <v>45976.480543981481</v>
      </c>
      <c r="G4" s="97">
        <f ca="1">IFERROR(NOW()-F4,"")</f>
        <v>0.10217870370252058</v>
      </c>
      <c r="H4" s="96">
        <v>45976.46675925926</v>
      </c>
      <c r="I4" s="135" t="str">
        <f>IFERROR(VLOOKUP(D4,DB!A:F,6,0),"")</f>
        <v>Generator-SG</v>
      </c>
      <c r="J4" s="135" t="str">
        <f>IFERROR(VLOOKUP(D4,DB!A:G,7,0),"")</f>
        <v>Vandalized</v>
      </c>
      <c r="K4" s="98" t="s">
        <v>39121</v>
      </c>
      <c r="L4" s="92" t="str">
        <f>IFERROR(VLOOKUP(D4,DB!A:I,9,0),"")</f>
        <v>Latis</v>
      </c>
    </row>
    <row r="5" spans="1:16" ht="15" customHeight="1">
      <c r="A5" s="135"/>
      <c r="B5" s="135" t="str">
        <f>IFERROR(VLOOKUP(D5,DB!A:K,11,0),"")</f>
        <v/>
      </c>
      <c r="C5" s="94"/>
      <c r="D5" s="92"/>
      <c r="E5" s="95"/>
      <c r="F5" s="96"/>
      <c r="G5" s="97">
        <f ca="1">IFERROR(NOW()-F5,"")</f>
        <v>45976.582722685183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45976.582722685183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45976.582722685183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45976.582722685183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45976.582722685183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45976.582722685183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45976.582722685183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45976.582722685183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45976.582722685183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45976.582722685183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45976.582722685183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45976.582722685183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45976.582722685183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45976.582722685183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45976.582722685183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45976.582722685183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45976.582722685183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45976.582722685183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45976.582722685183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45976.582722685183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45976.582722685183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45976.582722685183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45976.582722685183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45976.582722685183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45976.582722685183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45976.582722685183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45976.582722685183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45976.582722685183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45976.582722685183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45976.582722685183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45976.582722685183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45976.582722685183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45976.582722685183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45976.582722685183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45976.582722685183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45976.582722685183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45976.582722685183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45976.582722685183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45976.582722685183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45976.582722685183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45976.582722685183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45976.582722685183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45976.582722685183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45976.582722685183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45976.582722685183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45976.582722685183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45976.582722685183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45976.582722685183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45976.582722685183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45976.582722685183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45976.582722685183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45976.582722685183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45976.582722685183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45976.582722685183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45976.582722685183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45976.582722685183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45976.582722685183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45976.582722685183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45976.582722685183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45976.582722685183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45976.582722685183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45976.582722685183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45976.582722685183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45976.582722685183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45976.582722685183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45976.582722685183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45976.582722685183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45976.582722685183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45976.582722685183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45976.582722685183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45976.582722685183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45976.582722685183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45976.582722685183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45976.582722685183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45976.582722685183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45976.582722685183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45976.582722685183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45976.582722685183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45976.582722685183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45976.582722685183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45976.582722685183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45976.582722685183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45976.582722685183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45976.582722685183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45976.582722685183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45976.582722685183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45976.582722685183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45976.582722685183</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84.750662499995087</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50.393845370366762</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27.921611574070994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2</v>
      </c>
      <c r="D6" s="124" t="s">
        <v>33042</v>
      </c>
      <c r="E6" s="124" t="s">
        <v>39021</v>
      </c>
      <c r="F6" s="124"/>
      <c r="G6" s="126">
        <f t="shared" ref="G6:G47" ca="1" si="2">IFERROR(NOW()-F6,"")</f>
        <v>45976.582722685183</v>
      </c>
      <c r="H6" s="125">
        <v>45976.200335648151</v>
      </c>
      <c r="I6" s="124" t="str">
        <f>IFERROR(VLOOKUP(D6,DB!A:F,6,0),"")</f>
        <v>SCECO</v>
      </c>
      <c r="J6" s="124" t="str">
        <f>IFERROR(VLOOKUP(D6,DB!A:G,7,0),"")</f>
        <v>Dead</v>
      </c>
      <c r="K6" s="124" t="s">
        <v>39131</v>
      </c>
      <c r="L6" s="124" t="str">
        <f>IFERROR(VLOOKUP(D6,DB!A:I,9,0),"")</f>
        <v>Latis</v>
      </c>
    </row>
    <row r="7" spans="1:13">
      <c r="A7" s="124" t="s">
        <v>39132</v>
      </c>
      <c r="B7" s="124" t="str">
        <f>IFERROR(VLOOKUP(D7,DB!A:K,11,0),"")</f>
        <v>R5</v>
      </c>
      <c r="C7" s="124">
        <v>1</v>
      </c>
      <c r="D7" s="124" t="s">
        <v>33539</v>
      </c>
      <c r="E7" s="124" t="s">
        <v>39104</v>
      </c>
      <c r="F7" s="124"/>
      <c r="G7" s="126">
        <f t="shared" ca="1" si="2"/>
        <v>45976.582722685183</v>
      </c>
      <c r="H7" s="125">
        <v>45976.204270833332</v>
      </c>
      <c r="I7" s="124" t="str">
        <f>IFERROR(VLOOKUP(D7,DB!A:F,6,0),"")</f>
        <v>SCECO</v>
      </c>
      <c r="J7" s="124" t="str">
        <f>IFERROR(VLOOKUP(D7,DB!A:G,7,0),"")</f>
        <v>No BB Design</v>
      </c>
      <c r="K7" s="124" t="s">
        <v>39133</v>
      </c>
      <c r="L7" s="124" t="str">
        <f>IFERROR(VLOOKUP(D7,DB!A:I,9,0),"")</f>
        <v>Latis</v>
      </c>
    </row>
    <row r="8" spans="1:13">
      <c r="A8" s="124"/>
      <c r="B8" s="124" t="str">
        <f>IFERROR(VLOOKUP(D8,DB!A:K,11,0),"")</f>
        <v/>
      </c>
      <c r="C8" s="124"/>
      <c r="D8" s="156"/>
      <c r="E8" s="124"/>
      <c r="F8" s="124"/>
      <c r="G8" s="126">
        <f t="shared" ca="1" si="2"/>
        <v>45976.582722685183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45976.582722685183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45976.582722685183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45976.582722685183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45976.582722685183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45976.582722685183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45976.582722685183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45976.582722685183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45976.582722685183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45976.582722685183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45976.582722685183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45976.582722685183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45976.582722685183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45976.582722685183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45976.582722685183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45976.582722685183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45976.582722685183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45976.582722685183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45976.582722685183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45976.582722685183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45976.582722685183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45976.582722685183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45976.582722685183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45976.582722685183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45976.582722685183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45976.582722685183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45976.582722685183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45976.582722685183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45976.582722685183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45976.582722685183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45976.582722685183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45976.582722685183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45976.582722685183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45976.582722685183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45976.582722685183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45976.582722685183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45976.582722685183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45976.582722685183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45976.582722685183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45976.582722685183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45976.582722685183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45976.582722685183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45976.582722685183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45976.582722685183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45976.582722685183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45976.582722685183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45976.582722685183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45976.582722685183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45976.582722685183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45976.582722685183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45976.582722685183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45976.582722685183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45976.582722685183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45976.582722685183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45976.582722685183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45976.582722685183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45976.582722685183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45976.582722685183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45976.582722685183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45976.582722685183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45976.582722685183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45976.582722685183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45976.582722685183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45976.582722685183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45976.582722685183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45976.582722685183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45976.582722685183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45976.582722685183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45976.582722685183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45976.582722685183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45976.582722685183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45976.582722685183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45976.582722685183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45976.582722685183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45976.582722685183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45976.582722685183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45976.582722685183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45976.582722685183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45976.582722685183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45976.582722685183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45976.582722685183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45976.582722685183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45976.582722685183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45976.582722685183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45976.582722685183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45976.582722685183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45976.582722685183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45976.582722685183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45976.582722685183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45976.582722685183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45976.582722685183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45976.582722685183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45976.582722685183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45976.582722685183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45976.582722685183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45976.582722685183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45976.582722685183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45976.582722685183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45976.582722685183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45976.582722685183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45976.582722685183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45976.582722685183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45976.582722685183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45976.582722685183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45976.582722685183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45976.582722685183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45976.582722685183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45976.582722685183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45976.582722685183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45976.582722685183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45976.582722685183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45976.582722685183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45976.582722685183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45976.582722685183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45976.582722685183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45976.582722685183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45976.582722685183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45976.582722685183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45976.582722685183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45976.582722685183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45976.582722685183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45976.582722685183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45976.582722685183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45976.582722685183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45976.582722685183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45976.582722685183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45976.582722685183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45976.582722685183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45976.582722685183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45976.582722685183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45976.582722685183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45976.582722685183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45976.582722685183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45976.582722685183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45976.582722685183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45976.582722685183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45976.582722685183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45976.582722685183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45976.582722685183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45976.582722685183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45976.582722685183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45976.582722685183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45976.582722685183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45976.582722685183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45976.582722685183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45976.582722685183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45976.582722685183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45976.582722685183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45976.582722685183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45976.582722685183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45976.582722685183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45976.582722685183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45976.582722685183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45976.582722685183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45976.582722685183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45976.582722685183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45976.582722685183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45976.582722685183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45976.582722685183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45976.582722685183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45976.582722685183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45976.582722685183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45976.582722685183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45976.582722685183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45976.582722685183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45976.582722685183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45976.582722685183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45976.582722685183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45976.582722685183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45976.582722685183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45976.582722685183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45976.582722685183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45976.582722685183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45976.582722685183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45976.582722685183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45976.582722685183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45976.582722685183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45976.582722685183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45976.582722685183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45976.582722685183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45976.582722685183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45976.582722685183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45976.582722685183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45976.582722685183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45976.582722685183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45976.582722685183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45976.582722685183</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45976.582722685183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45976.582722685183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45976.582722685183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45976.582722685183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45976.582722685183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45976.582722685183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45976.582722685183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45976.582722685183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45976.582722685183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45976.582722685183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45976.582722685183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45976.582722685183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45976.582722685183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45976.582722685183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45976.582722685183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45976.582722685183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45976.582722685183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45976.582722685183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45976.582722685183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45976.582722685183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45976.582722685183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45976.582722685183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45976.582722685183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45976.582722685183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45976.582722685183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45976.582722685183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45976.582722685183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45976.582722685183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45976.582722685183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45976.582722685183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45976.582722685183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45976.582722685183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45976.582722685183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45976.582722685183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45976.582722685183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45976.582722685183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45976.582722685183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45976.582722685183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45976.582722685183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45976.582722685183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45976.582722685183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45976.582722685183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45976.582722685183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45976.582722685183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45976.582722685183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45976.582722685183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45976.582722685183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45976.582722685183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45976.582722685183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45976.582722685183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45976.582722685183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45976.582722685183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45976.582722685183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45976.582722685183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45976.582722685183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45976.582722685183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45976.582722685183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45976.582722685183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45976.582722685183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45976.582722685183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45976.582722685183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45976.582722685183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45976.582722685183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45976.582722685183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45976.582722685183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45976.582722685183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45976.582722685183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45976.582722685183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45976.582722685183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45976.582722685183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45976.582722685183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45976.582722685183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45976.582722685183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45976.582722685183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45976.582722685183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45976.582722685183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45976.582722685183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45976.582722685183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45976.582722685183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45976.582722685183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45976.582722685183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45976.582722685183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45976.582722685183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45976.582722685183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45976.582722685183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45976.582722685183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45976.582722685183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45976.582722685183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45976.582722685183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45976.582722685183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45976.582722685183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45976.582722685183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45976.582722685183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45976.582722685183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45976.582722685183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45976.582722685183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45976.582722685183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45976.582722685183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45976.582722685183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45976.582722685183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45976.582722685183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45976.582722685183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45976.582722685183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45976.582722685183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45976.582722685183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45976.582722685183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45976.582722685183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45976.582722685183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45976.582722685183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45976.582722685183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45976.582722685183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45976.582722685183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45976.582722685183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45976.582722685183</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